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025"/>
  <workbookPr filterPrivacy="1" defaultThemeVersion="166925"/>
  <bookViews>
    <workbookView xWindow="25080" yWindow="-120" windowWidth="25440" windowHeight="15270" activeTab="0"/>
  </bookViews>
  <sheets>
    <sheet name="Bemerkungen" sheetId="3" r:id="rId3"/>
    <sheet name="Hilfssheet" sheetId="4" state="hidden" r:id="rId4"/>
    <sheet name="Mehrfachversicherte Anzahl" sheetId="1" r:id="rId5"/>
    <sheet name="Mehrfachversicherte Versicherer" sheetId="2" r:id="rId6"/>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alcChain>
</file>

<file path=xl/sharedStrings.xml><?xml version="1.0" encoding="utf-8"?>
<sst xmlns="http://schemas.openxmlformats.org/spreadsheetml/2006/main" count="218" uniqueCount="185">
  <si>
    <t>Kanton</t>
  </si>
  <si>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</si>
  <si>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</si>
  <si>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</si>
  <si>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</si>
  <si>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</si>
  <si>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</si>
  <si>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</si>
  <si>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</si>
  <si>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</si>
  <si>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</si>
  <si>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</si>
  <si>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</si>
  <si>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</si>
  <si>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</si>
  <si>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</si>
  <si>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</si>
  <si>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</si>
  <si>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</si>
  <si>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</si>
  <si>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</si>
  <si>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</si>
  <si>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</si>
  <si>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</si>
  <si>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</si>
  <si>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</si>
  <si>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</si>
  <si>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Bemerkungen</t>
  </si>
  <si>
    <t>Berechnung</t>
  </si>
  <si>
    <t>Export Datum</t>
  </si>
  <si>
    <t>Allgemeine Bemerkungen</t>
  </si>
  <si>
    <t>Jahr Variable</t>
  </si>
  <si>
    <t>Datenstand</t>
  </si>
  <si>
    <t>Gemeinsame Einrichtung KVG</t>
  </si>
  <si>
    <t>Lesebeispiel</t>
  </si>
  <si>
    <t>Mehrfachversicherte Person nach Art. 10 Abs. 3 VORA: Eine versicherte Person, die im selben Kalenderjahr 13 oder mehr Versicherungsmonate aufweist. Aus dieser Definition folgt: die versicherte Person war im Kalenderjahr bei mindestens zwei Versicherern versichert.</t>
  </si>
  <si>
    <t>Kurzer vs. langer Abrechnungshorizont nach Art. 6 Abs. 4 VORA: Daten betreffen jeweils ein Kalenderjahr und berücksichtigen alle Abrechnungen und Bestandsmutationen bis 14 Monate (kurzer Abrechnungshorizont) bzw. 26 Monate (langer Abrechnungshorizont) nach Beginn des Kalenderjahres.</t>
  </si>
  <si>
    <t>Bei Kantonswechseln im Kalenderjahr wird eine mehrfachversicherte Person in allen Wohnkantonen berücksichtigt.</t>
  </si>
  <si>
    <t>Abrechnungshorizont</t>
  </si>
  <si>
    <t>Berechnung 2</t>
  </si>
  <si>
    <t>15.09.2025</t>
  </si>
  <si>
    <t>Jahr</t>
  </si>
  <si>
    <t>Jahr+1</t>
  </si>
  <si>
    <t>T</t>
  </si>
  <si>
    <t>Jahrestage</t>
  </si>
  <si>
    <t>kurz: 14 Monate (14M)</t>
  </si>
  <si>
    <t>lang: 26 Monate (26M)</t>
  </si>
  <si>
    <t>BerechnungBezeichnung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</si>
  <si>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</si>
  <si>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Versicherer 
(1)</t>
  </si>
  <si>
    <t>Versicherer  
(2)</t>
  </si>
  <si>
    <t>Versicherer  
(3)</t>
  </si>
  <si>
    <t>Versicherer  
(4)</t>
  </si>
  <si>
    <t>Versicherer  
(5)</t>
  </si>
  <si>
    <t>Für die Zählung in den Spalten (3), (4), (5) muss eine Person in jeweils beiden Jahren bei mindestens zwei identischen Versicherern versichert sein.
Die Zählung wird allen Kantonen zugeordnet, in denen die Person im neueren Jahr versichert war.</t>
  </si>
  <si>
    <t>Berechnung 2 2022</t>
  </si>
  <si>
    <t>2022</t>
  </si>
  <si>
    <t>0008 CSS Kranken-Versicherung AG,0032 Aquilana Versicherungen,0182 Provita,0246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</si>
  <si>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</si>
  <si>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</si>
  <si>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</si>
  <si>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0290 CONCORDIA,1479 Mutuel Assurance Maladie SA,1509 Sanitas Grundversicherungen AG,1535 Philos Assurance Maladie SA,1555 Visana AG</t>
  </si>
  <si>
    <t>0290 CONCORDIA,0312 Atupri Gesundheitsversicherung AG,0923 KRANKENKASSE SLKK,1384 SWICA Krankenversicherung AG,1509 Sanitas Grundversicherungen AG</t>
  </si>
  <si>
    <t>0290 CONCORDIA,1535 Philos Assurance Maladie SA</t>
  </si>
  <si>
    <t>0312 Atupri Gesundheitsversicherung AG,0509 Vivao Sympany AG,1384 SWICA Krankenversicherung AG,1535 Philos Assurance Maladie SA,1569 Arcosana AG</t>
  </si>
  <si>
    <t>0312 Atupri Gesundheitsversicherung AG,1384 SWICA Krankenversicherung AG</t>
  </si>
  <si>
    <t>0008 CSS Kranken-Versicherung AG,0062 SUPRA - 1846 SA,0290 CONCORDIA,0343 Avenir Assurance Maladie SA,0376 KPT Krankenkasse AG,0455 ÖKK Kranken- und Unfallversicherungen AG,1384 SWICA Krankenversicherung AG,1509 Sanitas Grundversicherungen AG,1535 Philos Assurance Maladie SA,1542 Assura-Basis SA,1555 Visana AG,1560 Agrisano Krankenkasse AG,1562 Helsana Versicherungen AG,1568 sana24 AG,1569 Arcosana AG</t>
  </si>
  <si>
    <t>0008 CSS Kranken-Versicherung AG,0062 SUPRA - 1846 SA,0290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</si>
  <si>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AG,0062 SUPRA - 1846 SA,0290 CONCORDIA,0343 Avenir Assurance Maladie SA,0455 ÖKK Kranken- und Unfallversicherungen AG,1384 SWICA Krankenversicherung AG,1509 Sanitas Grundversicherungen AG,1535 Philos Assurance Maladie SA,1555 Visana AG,1560 Agrisano Krankenkasse AG,1562 Helsana Versicherungen AG,1568 sana24 AG,1569 Arcosana AG</t>
  </si>
  <si>
    <t>0008 CSS Kranken-Versicherung AG,0290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</si>
  <si>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AG,0290 CONCORDIA,0343 Avenir Assurance Maladie SA,0376 KPT Krankenkasse AG,0455 ÖKK Kranken- und Unfallversicherungen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</si>
  <si>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</si>
  <si>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Provita,0246 Krankenkasse Steffisburg,0290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</si>
  <si>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AG,0062 SUPRA - 1846 SA,0182 Provita,0246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</si>
  <si>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Versicherungen,0062 SUPRA - 1846 SA,0194 Sumiswalder Krankenkasse,0246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</si>
  <si>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</si>
  <si>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Krankenversicherung,0881 EGK Grundversicherungen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</si>
  <si>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AG,0057 Moove Sympany AG,0062 SUPRA - 1846 SA,0290 CONCORDIA,0312 Atupri Gesundheitsversicherung AG,0343 Avenir Assurance Maladie SA,0376 KPT Krankenkasse AG,0455 ÖKK Kranken- und Unfallversicherungen AG,0509 Vivao Sympany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</si>
  <si>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</si>
  <si>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</si>
  <si>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</si>
  <si>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</si>
  <si>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AG,1386 GALENOS AG,1479 Mutuel Assurance Maladie SA,1509 Sanitas Grundversicherungen AG,1535 Philos Assurance Maladie SA,1542 Assura-Basis SA,1555 Visana AG,1562 Helsana Versicherungen AG,1569 Arcosana AG,1577 Sanagate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</si>
  <si>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AG,1569 Arcosana AG</t>
  </si>
  <si>
    <t>0008 CSS Kranken-Versicherung AG,0057 Moove Sympany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AG,1569 Arcosana AG,1575 Compact Grundversicherungen AG</t>
  </si>
  <si>
    <t>0008 CSS Kranken-Versicherung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AG,1535 Philos Assurance Maladie SA,1542 Assura-Basis SA,1555 Visana AG,1562 Helsana Versicherungen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</si>
  <si>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</si>
  <si>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</si>
  <si>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</si>
  <si>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</si>
  <si>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SA,0376 KPT Krankenkasse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</si>
  <si>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</si>
  <si>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</si>
  <si>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AG,0762 Kolping Krankenkasse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</si>
  <si>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</si>
  <si>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AG,0182 Provita,0290 CONCORDIA,0312 Atupri Gesundheitsversicherung AG,0343 Avenir Assurance Maladie SA,0376 KPT Krankenkasse AG,0455 ÖKK Kranken- und Unfallversicherungen AG,0509 Vivao Sympany AG,0762 Kolping Krankenkasse AG,0774 Easy Sana Assurance Maladie SA,0829 KLuG Krankenversicherung,0923 KRANKENKASSE SLKK,1384 SWICA Krankenversicherung AG,1509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</si>
  <si>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AG,0774 Easy Sana Assurance Maladie SA,0923 KRANKENKASSE SLKK,0994 Progrès Versicherungen AG,1384 SWICA Krankenversicherung AG,1509 Sanitas Grundversicherungen AG,1535 Philos Assurance Maladie SA,1555 Visana AG,1562 Helsana Versicherungen AG,1569 Arcosana AG,1570 vivacare AG,1577 Sanagate AG</t>
  </si>
  <si>
    <t>0290 CONCORDIA,0312 Atupri Gesundheitsversicherung AG,0343 Avenir Assurance Maladie SA,0376 KPT Krankenkasse AG,0774 Easy Sana Assurance Maladie SA,0923 KRANKENKASSE SLKK,1384 SWICA Krankenversicherung AG,1509 Sanitas Grundversicherungen AG,1535 Philos Assurance Maladie SA,1555 Visana AG,1562 Helsana Versicherungen AG,1569 Arcosana AG,1570 vivacare AG</t>
  </si>
  <si>
    <t>0182 Provita,0290 CONCORDIA,0312 Atupri Gesundheitsversicherung AG,0343 Avenir Assurance Maladie SA,0376 KPT Krankenkasse AG,0774 Easy Sana Assurance Maladie SA,0923 KRANKENKASSE SLKK,0994 Progrès Versicherungen AG,1384 SWICA Krankenversicherung AG,1509 Sanitas Grundversicherungen AG,1555 Visana AG,1562 Helsana Versicherungen AG,1568 sana24 AG,1569 Arcosana AG,1570 vivacare AG,1577 Sanagate AG</t>
  </si>
  <si>
    <t>0290 CONCORDIA,0312 Atupri Gesundheitsversicherung AG,0343 Avenir Assurance Maladie SA,0376 KPT Krankenkasse AG,0774 Easy Sana Assurance Maladie SA,0923 KRANKENKASSE SLKK,0994 Progrès Versicherungen AG,1384 SWICA Krankenversicherung AG,1509 Sanitas Grundversicherungen AG,1555 Visana AG,1562 Helsana Versicherungen AG,1569 Arcosana AG,1570 vivacare AG,1577 Sanagate AG</t>
  </si>
  <si>
    <t>0008 CSS Kranken-Versicherung AG,0032 Aquilana Versicherungen,0062 SUPRA - 1846 SA,0290 CONCORDIA,0312 Atupri Gesundheitsversicherung AG,0343 Avenir Assurance Maladie SA,0376 KPT Krankenkasse AG,0455 ÖKK Kranken- und Unfallversicherungen AG,0509 Vivao Sympany AG,0762 Kolping Krankenkasse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</si>
  <si>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0032 Aquilana Versicherungen,0062 SUPRA - 1846 SA,0182 Provita,0290 CONCORDIA,0312 Atupri Gesundheitsversicherung AG,0343 Avenir Assurance Maladie SA,0376 KPT Krankenkasse AG,0455 ÖKK Kranken- und Unfallversicherungen AG,0762 Kolping Krankenkasse AG,0774 Easy Sana Assurance Maladie SA,0901 sanavals Gesundheitskasse,0923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AG,1577 Sanagate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</si>
  <si>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</si>
  <si>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SA,0290 CONCORDIA,0312 Atupri Gesundheitsversicherung AG,0343 Avenir Assurance Maladie SA,0455 ÖKK Kranken- und Unfallversicherungen AG,0509 Vivao Sympany AG,0762 Kolping Krankenkasse AG,0774 Easy Sana Assurance Maladie SA,0901 sanavals Gesundheitskasse,0994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AG,1577 Sanagate AG</t>
  </si>
  <si>
    <t>0032 Aquilana Versicherungen,0062 SUPRA - 1846 SA,0290 CONCORDIA,0312 Atupri Gesundheitsversicherung AG,0343 Avenir Assurance Maladie SA,0455 ÖKK Kranken- und Unfallversicherungen AG,0774 Easy Sana Assurance Maladie SA,0901 sanavals Gesundheitskasse,0994 Progrès Versicherungen AG,1384 SWICA Krankenversicherung AG,1479 Mutuel Assurance Maladie SA,1509 Sanitas Grundversicherungen AG,1535 Philos Assurance Maladie SA,1555 Visana AG,1560 Agrisano Krankenkasse AG,1562 Helsana Versicherungen AG,1569 Arcosana AG,1570 vivacare AG,1577 Sanagate AG</t>
  </si>
  <si>
    <t>0008 CSS Kranken-Versicherung AG,0057 Moove Sympany AG,0062 SUPRA - 1846 SA,0182 Provita,0290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</si>
  <si>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SA,0182 Provita,0290 CONCORDIA,0312 Atupri Gesundheitsversicherung AG,0343 Avenir Assurance Maladie SA,0376 KPT Krankenkasse AG,0455 ÖKK Kranken- und Unfallversicherungen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t>
  </si>
  <si>
    <t>0008 CSS Kranken-Versicherung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</si>
  <si>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</si>
  <si>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AG,0062 SUPRA - 1846 SA,0290 CONCORDIA,0312 Atupri Gesundheitsversicherung AG,0343 Avenir Assurance Maladie SA,0376 KPT Krankenkasse AG,0455 ÖKK Kranken- und Unfallversicherungen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</si>
  <si>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</si>
  <si>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</si>
  <si>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</si>
  <si>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</si>
  <si>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</si>
  <si>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</si>
  <si>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AG,1577 Sanagate AG</t>
  </si>
  <si>
    <t>0008 CSS Kranken-Versicherung AG,0182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</si>
  <si>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</si>
  <si>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AG,0290 CONCORDIA,0312 Atupri Gesundheitsversicherung AG,0343 Avenir Assurance Maladie SA,0455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AG,1577 Sanagate AG</t>
  </si>
  <si>
    <t>0008 CSS Kranken-Versicherung AG,0182 Provita,0290 CONCORDIA,0376 KPT Krankenkasse AG,0455 ÖKK Kranken- und Unfallversicherungen AG,0509 Vivao Sympany AG,0762 Kolping Krankenkasse AG,0829 KLuG Krankenversicherung,1384 SWICA Krankenversicherung AG,1509 Sanitas Grundversicherungen AG,1535 Philos Assurance Maladie SA,1542 Assura-Basis SA,1562 Helsana Versicherungen AG,1569 Arcosana AG</t>
  </si>
  <si>
    <t>0008 CSS Kranken-Versicherung AG,0182 Provita,0290 CONCORDIA,0343 Avenir Assurance Maladie SA,0376 KPT Krankenkasse AG,0455 ÖKK Kranken- und Unfallversicherungen AG,0509 Vivao Sympany AG,0994 Progrès Versicherungen AG,1384 SWICA Krankenversicherung AG,1479 Mutuel Assurance Maladie SA,1535 Philos Assurance Maladie SA,1542 Assura-Basis SA,1555 Visana AG,1562 Helsana Versicherungen AG,1569 Arcosana AG,1577 Sanagate AG</t>
  </si>
  <si>
    <t>0008 CSS Kranken-Versicherung AG,0182 Provita,0290 CONCORDIA,0376 KPT Krankenkasse AG,0455 ÖKK Kranken- und Unfallversicherungen AG,1384 SWICA Krankenversicherung AG,1542 Assura-Basis SA,1562 Helsana Versicherungen AG,1569 Arcosana AG</t>
  </si>
  <si>
    <t>0008 CSS Kranken-Versicherung AG,0290 CONCORDIA,0343 Avenir Assurance Maladie SA,0455 ÖKK Kranken- und Unfallversicherungen AG,0509 Vivao Sympany AG,0994 Progrès Versicherungen AG,1384 SWICA Krankenversicherung AG,1535 Philos Assurance Maladie SA,1542 Assura-Basis SA,1555 Visana AG,1562 Helsana Versicherungen AG,1570 vivacare AG,1577 Sanagate AG</t>
  </si>
  <si>
    <t>0008 CSS Kranken-Versicherung AG,0290 CONCORDIA,0343 Avenir Assurance Maladie SA,0455 ÖKK Kranken- und Unfallversicherungen AG,0509 Vivao Sympany AG,0994 Progrès Versicherungen AG,1384 SWICA Krankenversicherung AG,1542 Assura-Basis SA,1555 Visana AG,1562 Helsana Versicherungen AG,1577 Sanagate AG</t>
  </si>
  <si>
    <t>0008 CSS Kranken-Versicherung AG,0062 SUPRA - 1846 SA,0182 Provita,0290 CONCORDIA,0312 Atupri Gesundheitsversicherung AG,0343 Avenir Assurance Maladie SA,0376 KPT Krankenkasse AG,0455 ÖKK Kranken- und Unfallversicherungen AG,1384 SWICA Krankenversicherung AG,1509 Sanitas Grundversicherungen AG,1555 Visana AG,1560 Agrisano Krankenkasse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</si>
  <si>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AG,0994 Progrès Versicherungen AG,1479 Mutuel Assurance Maladie SA,1509 Sanitas Grundversicherungen AG,1529 Intras Kranken-Versicherung AG,1555 Visana AG,1560 Agrisano Krankenkasse AG,1562 Helsana Versicherungen AG,1568 sana24 AG,1570 vivacare AG</t>
  </si>
  <si>
    <t>0008 CSS Kranken-Versicherung AG,0182 Provita,0290 CONCORDIA,0312 Atupri Gesundheitsversicherung AG,0376 KPT Krankenkasse AG,1509 Sanitas Grundversicherungen AG,1555 Visana AG,1560 Agrisano Krankenkasse AG,1562 Helsana Versicherungen AG,1568 sana24 AG</t>
  </si>
  <si>
    <t>0008 CSS Kranken-Versicherung AG,0182 Provita,0290 CONCORDIA,0343 Avenir Assurance Maladie SA,0509 Vivao Sympany AG,0994 Progrès Versicherungen AG,1384 SWICA Krankenversicherung AG,1479 Mutuel Assurance Maladie SA,1509 Sanitas Grundversicherungen AG,1529 Intras Kranken-Versicherung AG,1555 Visana AG,1562 Helsana Versicherungen AG</t>
  </si>
  <si>
    <t>0182 Provita,0290 CONCORDIA,0343 Avenir Assurance Maladie SA,0994 Progrès Versicherungen AG,1509 Sanitas Grundversicherungen AG,1529 Intras Kranken-Versicherung AG,1555 Visana AG,1562 Helsana Versicherungen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</si>
  <si>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</si>
  <si>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AG,1331 Krankenkasse Stoffel neu rhenusana,1384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</si>
  <si>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</si>
  <si>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</si>
  <si>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</si>
  <si>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</si>
  <si>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AG,0182 Provita,0290 CONCORDIA,0312 Atupri Gesundheitsversicherung AG,0376 KPT Krankenkasse AG,0455 ÖKK Kranken- und Unfallversicherungen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</si>
  <si>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</si>
  <si>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</si>
  <si>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</si>
  <si>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AG,0376 KPT Krankenkasse AG,0455 ÖKK Kranken- und Unfallversicherungen AG,0509 Vivao Sympany AG,0762 Kolping Krankenkasse AG,0774 Easy Sana Assurance Maladie SA,0829 KLuG Krankenversicherung,0923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</si>
  <si>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</si>
  <si>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</si>
  <si>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Versicherungen,0057 Moove Sympany AG,0062 SUPRA - 1846 SA,0182 Provita,0290 CONCORDIA,0312 Atupri Gesundheitsversicherung AG,0343 Avenir Assurance Maladie SA,0376 KPT Krankenkasse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</si>
  <si>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</si>
  <si>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Versicherungen,0134 Einsiedler Krankenkasse,0182 Provita,0290 CONCORDIA,0312 Atupri Gesundheitsversicherung AG,0376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</si>
  <si>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AG,0774 Easy Sana Assurance Maladie SA,0994 Progrès Versicherungen AG,1384 SWICA Krankenversicherung AG,1479 Mutuel Assurance Maladie SA,1509 Sanitas Grundversicherungen AG,1535 Philos Assurance Maladie SA,1542 Assura-Basis SA,1560 Agrisano Krankenkasse AG,1562 Helsana Versicherungen AG,1568 sana24 AG,1569 Arcosana AG,1575 Compact Grundversicherungen AG</t>
  </si>
  <si>
    <t>0008 CSS Kranken-Versicherung AG,0134 Einsiedler Krankenkasse,0182 Provita,0290 CONCORDIA,0312 Atupri Gesundheitsversicherung AG,0376 KPT Krankenkasse AG,1384 SWICA Krankenversicherung AG,1479 Mutuel Assurance Maladie SA,1509 Sanitas Grundversicherungen AG,1535 Philos Assurance Maladie SA,1560 Agrisano Krankenkasse AG,1562 Helsana Versicherungen AG,1568 sana24 AG,1569 Arcosana AG</t>
  </si>
  <si>
    <t>0008 CSS Kranken-Versicherung AG,0032 Aquilana Versicherungen,0134 Einsiedler Krankenkasse,0182 Provita,0290 CONCORDIA,0312 Atupri Gesundheitsversicherung AG,0343 Avenir Assurance Maladie SA,0376 KPT Krankenkasse AG,0455 ÖKK Kranken- und Unfallversicherungen AG,0509 Vivao Sympany AG,0762 Kolping Krankenkasse AG,0774 Easy Sana Assurance Maladie SA,0994 Progrès Versicherungen AG,1384 SWICA Krankenversicherung AG,1479 Mutuel Assurance Maladie SA,1509 Sanitas Grundversicherungen AG,1542 Assura-Basis SA,1560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</si>
  <si>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AG,0774 Easy Sana Assurance Maladie SA,0994 Progrès Versicherungen AG,1384 SWICA Krankenversicherung AG,1479 Mutuel Assurance Maladie SA,1509 Sanitas Grundversicherungen AG,1542 Assura-Basis SA,1560 Agrisano Krankenkasse AG,1562 Helsana Versicherungen AG,1568 sana24 AG,1569 Arcosana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</si>
  <si>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SA,1384 SWICA Krankenversicherung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</si>
  <si>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AG,0455 ÖKK Kranken- und Unfallversicherungen AG,0509 Vivao Sympany AG,0774 Easy Sana Assurance Maladie SA,0994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</si>
  <si>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</si>
  <si>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AG,0182 Provita,0290 CONCORDIA,0312 Atupri Gesundheitsversicherung AG,0376 KPT Krankenkasse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</si>
  <si>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</si>
  <si>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</si>
  <si>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AG,1569 Arcosana AG,1570 vivacare AG,1575 Compact Grundversicherungen AG,1577 Sanagate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</si>
  <si>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</si>
  <si>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</si>
  <si>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AG,1562 Helsana Versicherungen AG,1569 Arcosana AG,1570 vivacare AG,1575 Compact Grundversicherungen AG</t>
  </si>
  <si>
    <t>0008 CSS Kranken-Versicherung AG,0290 CONCORDIA,0343 Avenir Assurance Maladie SA,0376 KPT Krankenkasse AG,1384 SWICA Krankenversicherung AG,1509 Sanitas Grundversicherungen AG,1555 Visana AG,1562 Helsana Versicherungen AG,1569 Arcosana AG</t>
  </si>
  <si>
    <t>0008 CSS Kranken-Versicherung AG,0290 CONCORDIA,0343 Avenir Assurance Maladie SA,0455 ÖKK Kranken- und Unfallversicherungen AG,0994 Progrès Versicherungen AG,1384 SWICA Krankenversicherung AG,1509 Sanitas Grundversicherungen AG,1542 Assura-Basis SA,1569 Arcosana AG,1577 Sanagate AG</t>
  </si>
  <si>
    <t>0008 CSS Kranken-Versicherung AG,0290 CONCORDIA,0343 Avenir Assurance Maladie SA,0376 KPT Krankenkasse AG,1384 SWICA Krankenversicherung AG,1509 Sanitas Grundversicherungen AG,1569 Arcosana AG</t>
  </si>
  <si>
    <t>0008 CSS Kranken-Versicherung AG,0057 Moove Sympany AG,0290 CONCORDIA,0343 Avenir Assurance Maladie SA,0455 ÖKK Kranken- und Unfallversicherungen AG,0994 Progrès Versicherungen AG,1384 SWICA Krankenversicherung AG,1535 Philos Assurance Maladie SA,1562 Helsana Versicherungen AG,1569 Arcosana AG</t>
  </si>
  <si>
    <t>0008 CSS Kranken-Versicherung AG,0290 CONCORDIA,0343 Avenir Assurance Maladie SA,0455 ÖKK Kranken- und Unfallversicherungen AG,0994 Progrès Versicherungen AG,1384 SWICA Krankenversicherung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</si>
  <si>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</si>
  <si>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</si>
  <si>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</si>
  <si>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t>
  </si>
  <si>
    <t>0008 CSS Kranken-Versicherung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AG,1570 vivacare AG,1575 Compact Grundversicherungen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</si>
  <si>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</si>
  <si>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</si>
  <si>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</si>
  <si>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</si>
  <si>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</si>
  <si>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AG,0290 CONCORDIA,0312 Atupri Gesundheitsversicherung AG,0343 Avenir Assurance Maladie SA,0376 KPT Krankenkasse AG,0455 ÖKK Kranken- und Unfallversicherungen AG,0509 Vivao Sympany AG,0829 KLuG Krankenversicherung,0881 EGK Grundversicherungen AG,1384 SWICA Krankenversicherung AG,1479 Mutuel Assurance Maladie SA,1509 Sanitas Grundversicherungen AG,1542 Assura-Basis SA,1555 Visana AG,1560 Agrisano Krankenkasse AG,1562 Helsana Versicherungen AG</t>
  </si>
  <si>
    <t>0008 CSS Kranken-Versicherung AG,0290 CONCORDIA,0343 Avenir Assurance Maladie SA,0376 KPT Krankenkasse AG,0455 ÖKK Kranken- und Unfallversicherungen AG,0994 Progrès Versicherungen AG,1384 SWICA Krankenversicherung AG,1479 Mutuel Assurance Maladie SA,1509 Sanitas Grundversicherungen AG,1542 Assura-Basis SA,1555 Visana AG,1560 Agrisano Krankenkasse AG,1562 Helsana Versicherungen AG,1569 Arcosana AG,1575 Compact Grundversicherungen AG</t>
  </si>
  <si>
    <t>0008 CSS Kranken-Versicherung AG,0290 CONCORDIA,0343 Avenir Assurance Maladie SA,0376 KPT Krankenkasse AG,0455 ÖKK Kranken- und Unfallversicherungen AG,1384 SWICA Krankenversicherung AG,1509 Sanitas Grundversicherungen AG,1542 Assura-Basis SA,1555 Visana AG,1560 Agrisano Krankenkasse AG,1562 Helsana Versicherungen AG</t>
  </si>
  <si>
    <t>0008 CSS Kranken-Versicherung AG,0290 CONCORDIA,0343 Avenir Assurance Maladie SA,0376 KPT Krankenkasse AG,0455 ÖKK Kranken- und Unfallversicherungen AG,0509 Vivao Sympany AG,0994 Progrès Versicherungen AG,1384 SWICA Krankenversicherung AG,1479 Mutuel Assurance Maladie SA,1509 Sanitas Grundversicherungen AG,1542 Assura-Basis SA,1555 Visana AG,1560 Agrisano Krankenkasse AG,1568 sana24 AG,1575 Compact Grundversicherungen AG</t>
  </si>
  <si>
    <t>0008 CSS Kranken-Versicherung AG,0290 CONCORDIA,0343 Avenir Assurance Maladie SA,0376 KPT Krankenkasse AG,0455 ÖKK Kranken- und Unfallversicherungen AG,0994 Progrès Versicherungen AG,1384 SWICA Krankenversicherung AG,1479 Mutuel Assurance Maladie SA,1509 Sanitas Grundversicherungen AG,1542 Assura-Basis SA,1555 Visana AG,1560 Agrisano Krankenkasse AG,1575 Compact Grundversicherungen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</si>
  <si>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</si>
  <si>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AG,0923 KRANKENKASSE SLKK,0994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</si>
  <si>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</si>
  <si>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</si>
  <si>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SA,0994 Progrès Versicherungen AG,1318 Krankenkasse Wädenswil,1384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</si>
</sst>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theme="1"/>
      <name val="Arial"/>
      <family val="2"/>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
      <sz val="8"/>
      <name val="Calibri"/>
      <family val="2"/>
      <scheme val="minor"/>
    </font>
  </fonts>
  <fills count="3">
    <fill>
      <patternFill patternType="none"/>
    </fill>
    <fill>
      <patternFill patternType="gray125"/>
    </fill>
    <fill>
      <patternFill patternType="solid">
        <fgColor theme="0" tint="-0.24997000396251678"/>
        <bgColor indexed="64"/>
      </patternFill>
    </fill>
  </fills>
  <borders count="5">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cellStyleXfs>
  <cellXfs count="30">
    <xf numFmtId="0" fontId="0" fillId="0" borderId="0" xfId="0"/>
    <xf numFmtId="0" fontId="3" fillId="0" borderId="0" xfId="20" applyFont="1">
      <alignment/>
      <protection/>
    </xf>
    <xf numFmtId="0" fontId="4" fillId="0" borderId="0" xfId="20" applyFont="1">
      <alignment/>
      <protection/>
    </xf>
    <xf numFmtId="0" fontId="5" fillId="0" borderId="0" xfId="20" applyFont="1">
      <alignment/>
      <protection/>
    </xf>
    <xf numFmtId="0" fontId="6" fillId="0" borderId="0" xfId="20" applyFont="1">
      <alignment/>
      <protection/>
    </xf>
    <xf numFmtId="14" fontId="5" fillId="0" borderId="0" xfId="20" applyNumberFormat="1" applyFont="1">
      <alignment/>
      <protection/>
    </xf>
    <xf numFmtId="0" fontId="8" fillId="0" borderId="1" xfId="0" applyFont="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left" vertical="top" wrapText="1"/>
    </xf>
    <xf numFmtId="0" fontId="8" fillId="0" borderId="0" xfId="0" applyFont="1"/>
    <xf numFmtId="0" fontId="8" fillId="0" borderId="0" xfId="0" applyFont="1" applyAlignment="1">
      <alignment horizontal="left"/>
    </xf>
    <xf numFmtId="0" fontId="9" fillId="0" borderId="0" xfId="0" applyFont="1" applyAlignment="1">
      <alignment wrapText="1"/>
    </xf>
    <xf numFmtId="0" fontId="9" fillId="2" borderId="1" xfId="0" applyFont="1" applyFill="1" applyBorder="1" applyAlignment="1">
      <alignment horizontal="center" vertical="center" wrapText="1"/>
    </xf>
    <xf numFmtId="0" fontId="9" fillId="0" borderId="0" xfId="0" applyFont="1" applyAlignment="1">
      <alignment vertical="top"/>
    </xf>
    <xf numFmtId="0" fontId="9" fillId="2" borderId="1" xfId="0" applyFont="1" applyFill="1" applyBorder="1" applyAlignment="1">
      <alignment horizontal="center" vertical="top" wrapText="1"/>
    </xf>
    <xf numFmtId="0" fontId="7" fillId="0" borderId="0" xfId="0" applyFont="1"/>
    <xf numFmtId="0" fontId="7" fillId="0" borderId="0" xfId="0" applyFont="1" applyAlignment="1">
      <alignment wrapText="1"/>
    </xf>
    <xf numFmtId="0" fontId="6" fillId="0" borderId="0" xfId="0" applyFont="1"/>
    <xf numFmtId="14" fontId="6" fillId="0" borderId="0" xfId="20" applyNumberFormat="1" applyFont="1">
      <alignment/>
      <protection/>
    </xf>
    <xf numFmtId="0" fontId="5" fillId="0" borderId="0" xfId="0" applyFont="1"/>
    <xf numFmtId="0" fontId="5" fillId="0" borderId="0" xfId="0" applyFont="1" applyAlignment="1">
      <alignment horizontal="lef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3" fontId="8" fillId="0" borderId="4" xfId="0" applyNumberFormat="1" applyFont="1" applyBorder="1" applyAlignment="1">
      <alignment horizontal="right" vertical="center" wrapText="1"/>
    </xf>
    <xf numFmtId="0" fontId="8" fillId="0" borderId="4" xfId="0" applyFont="1" applyBorder="1" applyAlignment="1">
      <alignment horizontal="left" vertical="top"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Standard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sharedStrings" Target="sharedStrings.xml" /><Relationship Id="rId8" Type="http://schemas.openxmlformats.org/officeDocument/2006/relationships/calcChain" Target="calcChain.xml" /><Relationship Id="rId3" Type="http://schemas.openxmlformats.org/officeDocument/2006/relationships/worksheet" Target="worksheets/sheet1.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worksheet" Target="worksheets/sheet4.xml" /><Relationship Id="rId5" Type="http://schemas.openxmlformats.org/officeDocument/2006/relationships/worksheet" Target="worksheets/sheet3.xml" /><Relationship Id="rId4" Type="http://schemas.openxmlformats.org/officeDocument/2006/relationships/worksheet" Target="worksheets/sheet2.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topLeftCell="A1"/>
  </sheetViews>
  <sheetFormatPr defaultColWidth="11.424285714285714" defaultRowHeight="11.25"/>
  <cols>
    <col min="1" max="1" width="53.142857142857146" style="15" customWidth="1"/>
    <col min="2" max="2" width="11.428571428571429" style="15"/>
    <col min="3" max="3" width="23.285714285714285" style="15" bestFit="1" customWidth="1"/>
    <col min="4" max="16384" width="11.428571428571429" style="15"/>
  </cols>
  <sheetData>
    <row r="1" spans="1:3" ht="18">
      <c r="A1" s="2" t="s">
        <v>27</v>
      </c>
      <c r="B1" s="1"/>
      <c r="C1" s="1"/>
    </row>
    <row r="3" spans="1:3" ht="11.25">
      <c r="A3" s="4" t="s">
        <v>28</v>
      </c>
      <c r="B3" s="1"/>
      <c r="C3" s="1"/>
    </row>
    <row r="4" spans="1:3" ht="11.25">
      <c r="A4" s="19" t="s">
        <v>55</v>
      </c>
      <c r="B4" s="1"/>
      <c r="C4" s="1"/>
    </row>
    <row r="6" spans="1:3" ht="11.25">
      <c r="A6" s="4" t="s">
        <v>29</v>
      </c>
      <c r="B6" s="1"/>
      <c r="C6" s="1"/>
    </row>
    <row r="7" spans="1:3" ht="11.25">
      <c r="A7" s="19" t="s">
        <v>40</v>
      </c>
      <c r="B7" s="1"/>
      <c r="C7" s="1"/>
    </row>
    <row r="8" spans="1:3" ht="11.25">
      <c r="A8" s="3"/>
      <c r="B8" s="1"/>
      <c r="C8" s="1"/>
    </row>
    <row r="9" spans="1:1" ht="11.25">
      <c r="A9" s="17" t="s">
        <v>30</v>
      </c>
    </row>
    <row r="10" spans="1:1" ht="45">
      <c r="A10" s="7" t="s">
        <v>35</v>
      </c>
    </row>
    <row r="11" spans="1:3" ht="56.25">
      <c r="A11" s="16" t="s">
        <v>36</v>
      </c>
      <c r="C11" s="1"/>
    </row>
    <row r="12" spans="1:3" ht="22.5">
      <c r="A12" s="7" t="s">
        <v>37</v>
      </c>
      <c r="C12" s="1"/>
    </row>
    <row r="13" spans="1:3" ht="67.5">
      <c r="A13" s="16" t="s">
        <v>54</v>
      </c>
      <c r="C13" s="5"/>
    </row>
    <row r="14" spans="3:3" ht="11.25">
      <c r="C14" s="5"/>
    </row>
    <row r="15" spans="1:3" ht="11.25">
      <c r="A15" s="4" t="s">
        <v>31</v>
      </c>
      <c r="B15" s="4" t="s">
        <v>32</v>
      </c>
      <c r="C15" s="18" t="s">
        <v>38</v>
      </c>
    </row>
    <row r="16" spans="1:3" ht="11.25">
      <c r="A16" s="20" t="s">
        <v>56</v>
      </c>
      <c r="B16" s="20" t="str">
        <f>Hilfssheet!$D$3</f>
        <v>28.02.2023</v>
      </c>
      <c r="C16" s="5" t="s">
        <v>45</v>
      </c>
    </row>
    <row r="17" spans="1:3" ht="11.25">
      <c r="A17" s="20">
        <f>$A$16-1</f>
        <v>2021</v>
      </c>
      <c r="B17" s="20" t="str">
        <f>Hilfssheet!$D$2</f>
        <v>28.02.2022</v>
      </c>
      <c r="C17" s="5" t="s">
        <v>45</v>
      </c>
    </row>
    <row r="18" spans="1:3" ht="11.25">
      <c r="A18" s="20">
        <f>$A$16-1</f>
        <v>2021</v>
      </c>
      <c r="B18" s="20" t="str">
        <f>Hilfssheet!$D$3</f>
        <v>28.02.2023</v>
      </c>
      <c r="C18" s="5" t="s">
        <v>46</v>
      </c>
    </row>
    <row r="19" spans="1:3" ht="11.25">
      <c r="A19" s="20">
        <f>$A$16-2</f>
        <v>2020</v>
      </c>
      <c r="B19" s="20" t="str">
        <f>Hilfssheet!$D$2</f>
        <v>28.02.2022</v>
      </c>
      <c r="C19" s="5" t="s">
        <v>46</v>
      </c>
    </row>
    <row r="20" spans="1:1" ht="11.25">
      <c r="A20" s="1"/>
    </row>
    <row r="21" spans="1:1" ht="11.25">
      <c r="A21" s="3" t="s">
        <v>33</v>
      </c>
    </row>
  </sheetData>
  <pageMargins left="0.5905511811023622" right="0.19685039370078738" top="1.3779527559055118" bottom="0.7874015748031495" header="0.3" footer="0.3"/>
  <pageSetup orientation="portrait" paperSize="9" r:id="rId1"/>
  <ignoredErrors>
    <ignoredError sqref="B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topLeftCell="A1"/>
  </sheetViews>
  <sheetFormatPr defaultRowHeight="15"/>
  <cols>
    <col min="1" max="1" width="6.285714285714286" bestFit="1" customWidth="1"/>
    <col min="2" max="2" width="5" bestFit="1" customWidth="1"/>
    <col min="3" max="3" width="9.714285714285714" bestFit="1" customWidth="1"/>
    <col min="4" max="4" width="10.285714285714286" bestFit="1" customWidth="1"/>
  </cols>
  <sheetData>
    <row r="1" spans="1:4" ht="15">
      <c r="A1" t="s">
        <v>43</v>
      </c>
      <c r="B1" t="s">
        <v>41</v>
      </c>
      <c r="C1" t="s">
        <v>44</v>
      </c>
      <c r="D1" t="s">
        <v>32</v>
      </c>
    </row>
    <row r="2" spans="1:4" ht="15">
      <c r="A2" t="s">
        <v>41</v>
      </c>
      <c r="B2" t="s">
        <v>56</v>
      </c>
      <c r="C2">
        <f>DATE(B2,12,31)-DATE(B2-1,12,31)</f>
        <v>365</v>
      </c>
      <c r="D2" t="str">
        <f>IF(C2=366,"29.02."&amp;B2,"28.02."&amp;B2)</f>
        <v>28.02.2022</v>
      </c>
    </row>
    <row r="3" spans="1:4" ht="15">
      <c r="A3" t="s">
        <v>42</v>
      </c>
      <c r="B3">
        <f>B2+1</f>
        <v>2023</v>
      </c>
      <c r="C3">
        <f>DATE(B3,12,31)-DATE(B3-1,12,31)</f>
        <v>365</v>
      </c>
      <c r="D3" t="str">
        <f>IF(C3=366,"29.02."&amp;B3,"28.02."&amp;B3)</f>
        <v>28.02.2023</v>
      </c>
    </row>
    <row r="6" spans="1:1" ht="15">
      <c r="A6" t="s">
        <v>47</v>
      </c>
    </row>
    <row r="7" spans="1:1" ht="15">
      <c r="A7" t="s">
        <v>39</v>
      </c>
    </row>
  </sheetData>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workbookViewId="0" topLeftCell="A1">
      <pane ySplit="1" topLeftCell="A2" activePane="bottomLeft" state="frozen"/>
      <selection pane="topLeft" activeCell="A1" sqref="A1"/>
      <selection pane="bottomLeft" activeCell="A1" sqref="A1"/>
    </sheetView>
  </sheetViews>
  <sheetFormatPr defaultColWidth="11.424285714285714" defaultRowHeight="11.25"/>
  <cols>
    <col min="1" max="1" width="10.428571428571429" style="9" customWidth="1"/>
    <col min="2" max="2" width="24.714285714285715" style="9" customWidth="1"/>
    <col min="3" max="3" width="23.285714285714285" style="9" bestFit="1" customWidth="1"/>
    <col min="4" max="4" width="24.142857142857142" style="9" bestFit="1" customWidth="1"/>
    <col min="5" max="5" width="24.714285714285715" style="9" customWidth="1"/>
    <col min="6" max="6" width="24.571428571428573" style="9" bestFit="1" customWidth="1"/>
    <col min="7" max="16384" width="11.428571428571429" style="9"/>
  </cols>
  <sheetData>
    <row r="1" spans="1:6" s="11" customFormat="1" ht="64.15" customHeight="1">
      <c r="A1" s="12" t="s">
        <v>0</v>
      </c>
      <c r="B1" s="12" t="str">
        <f>"Anzahl 
Mehrfachversicherte 
in "&amp;Bemerkungen!A16&amp;" (14M)
(1)"</f>
        <v>Anzahl 
Mehrfachversicherte 
in 2022 (14M)
(1)</v>
      </c>
      <c r="C1" s="12" t="str">
        <f>"Anzahl 
Mehrfachversicherte 
in "&amp;Bemerkungen!A17&amp;" (26M)
(2)"</f>
        <v>Anzahl 
Mehrfachversicherte 
in 2021 (26M)
(2)</v>
      </c>
      <c r="D1" s="12" t="str">
        <f>"Anzahl Mehrfachversicherte aus "&amp;Bemerkungen!A17&amp;" (26M), welche in "&amp;Bemerkungen!A16&amp;" (14M) identische Versicherer aufweisen 
(3)"</f>
        <v>Anzahl Mehrfachversicherte aus 2021 (26M), welche in 2022 (14M) identische Versicherer aufweisen 
(3)</v>
      </c>
      <c r="E1" s="12" t="str">
        <f>"Anzahl Mehrfachversicherte aus "&amp;Bemerkungen!A19&amp;" (26M), welche in "&amp;Bemerkungen!A17&amp;" (14M) identische Versicherer aufweisen 
(4)"</f>
        <v>Anzahl Mehrfachversicherte aus 2020 (26M), welche in 2021 (14M) identische Versicherer aufweisen 
(4)</v>
      </c>
      <c r="F1" s="12" t="str">
        <f>"Anzahl Mehrfachversicherte aus "&amp;Bemerkungen!A19&amp;" (26M), welche in "&amp;Bemerkungen!A17&amp;" (26M) identische Versicherer aufweisen 
(5)"</f>
        <v>Anzahl Mehrfachversicherte aus 2020 (26M), welche in 2021 (26M) identische Versicherer aufweisen 
(5)</v>
      </c>
    </row>
    <row r="2" spans="1:6" s="7" customFormat="1" ht="11.25">
      <c r="A2" s="27" t="s">
        <v>3</v>
      </c>
      <c r="B2" s="28">
        <v>644</v>
      </c>
      <c r="C2" s="28">
        <v>422</v>
      </c>
      <c r="D2" s="28">
        <v>297</v>
      </c>
      <c r="E2" s="28">
        <v>380</v>
      </c>
      <c r="F2" s="28">
        <v>265</v>
      </c>
    </row>
    <row r="3" spans="1:6" s="7" customFormat="1" ht="11.25">
      <c r="A3" s="27" t="s">
        <v>4</v>
      </c>
      <c r="B3" s="28">
        <v>6</v>
      </c>
      <c r="C3" s="28">
        <v>5</v>
      </c>
      <c r="D3" s="28">
        <v>2</v>
      </c>
      <c r="E3" s="28">
        <v>6</v>
      </c>
      <c r="F3" s="28">
        <v>2</v>
      </c>
    </row>
    <row r="4" spans="1:6" s="7" customFormat="1" ht="11.25">
      <c r="A4" s="27" t="s">
        <v>5</v>
      </c>
      <c r="B4" s="28">
        <v>43</v>
      </c>
      <c r="C4" s="28">
        <v>46</v>
      </c>
      <c r="D4" s="28">
        <v>26</v>
      </c>
      <c r="E4" s="28">
        <v>41</v>
      </c>
      <c r="F4" s="28">
        <v>29</v>
      </c>
    </row>
    <row r="5" spans="1:6" s="7" customFormat="1" ht="11.25">
      <c r="A5" s="27" t="s">
        <v>2</v>
      </c>
      <c r="B5" s="28">
        <v>896</v>
      </c>
      <c r="C5" s="28">
        <v>585</v>
      </c>
      <c r="D5" s="28">
        <v>352</v>
      </c>
      <c r="E5" s="28">
        <v>515</v>
      </c>
      <c r="F5" s="28">
        <v>370</v>
      </c>
    </row>
    <row r="6" spans="1:6" s="7" customFormat="1" ht="11.25">
      <c r="A6" s="27" t="s">
        <v>6</v>
      </c>
      <c r="B6" s="28">
        <v>200</v>
      </c>
      <c r="C6" s="28">
        <v>132</v>
      </c>
      <c r="D6" s="28">
        <v>96</v>
      </c>
      <c r="E6" s="28">
        <v>149</v>
      </c>
      <c r="F6" s="28">
        <v>93</v>
      </c>
    </row>
    <row r="7" spans="1:6" s="7" customFormat="1" ht="11.25">
      <c r="A7" s="27" t="s">
        <v>7</v>
      </c>
      <c r="B7" s="28">
        <v>156</v>
      </c>
      <c r="C7" s="28">
        <v>103</v>
      </c>
      <c r="D7" s="28">
        <v>61</v>
      </c>
      <c r="E7" s="28">
        <v>92</v>
      </c>
      <c r="F7" s="28">
        <v>60</v>
      </c>
    </row>
    <row r="8" spans="1:6" s="7" customFormat="1" ht="11.25">
      <c r="A8" s="27" t="s">
        <v>8</v>
      </c>
      <c r="B8" s="28">
        <v>356</v>
      </c>
      <c r="C8" s="28">
        <v>253</v>
      </c>
      <c r="D8" s="28">
        <v>168</v>
      </c>
      <c r="E8" s="28">
        <v>211</v>
      </c>
      <c r="F8" s="28">
        <v>164</v>
      </c>
    </row>
    <row r="9" spans="1:6" s="7" customFormat="1" ht="11.25">
      <c r="A9" s="27" t="s">
        <v>9</v>
      </c>
      <c r="B9" s="28">
        <v>649</v>
      </c>
      <c r="C9" s="28">
        <v>435</v>
      </c>
      <c r="D9" s="28">
        <v>334</v>
      </c>
      <c r="E9" s="28">
        <v>410</v>
      </c>
      <c r="F9" s="28">
        <v>285</v>
      </c>
    </row>
    <row r="10" spans="1:6" s="7" customFormat="1" ht="11.25">
      <c r="A10" s="27" t="s">
        <v>10</v>
      </c>
      <c r="B10" s="28">
        <v>58</v>
      </c>
      <c r="C10" s="28">
        <v>37</v>
      </c>
      <c r="D10" s="28">
        <v>20</v>
      </c>
      <c r="E10" s="28">
        <v>34</v>
      </c>
      <c r="F10" s="28">
        <v>26</v>
      </c>
    </row>
    <row r="11" spans="1:6" s="7" customFormat="1" ht="11.25">
      <c r="A11" s="27" t="s">
        <v>11</v>
      </c>
      <c r="B11" s="28">
        <v>170</v>
      </c>
      <c r="C11" s="28">
        <v>128</v>
      </c>
      <c r="D11" s="28">
        <v>70</v>
      </c>
      <c r="E11" s="28">
        <v>78</v>
      </c>
      <c r="F11" s="28">
        <v>58</v>
      </c>
    </row>
    <row r="12" spans="1:6" s="7" customFormat="1" ht="11.25">
      <c r="A12" s="27" t="s">
        <v>12</v>
      </c>
      <c r="B12" s="28">
        <v>80</v>
      </c>
      <c r="C12" s="28">
        <v>61</v>
      </c>
      <c r="D12" s="28">
        <v>25</v>
      </c>
      <c r="E12" s="28">
        <v>47</v>
      </c>
      <c r="F12" s="28">
        <v>31</v>
      </c>
    </row>
    <row r="13" spans="1:6" s="7" customFormat="1" ht="11.25">
      <c r="A13" s="27" t="s">
        <v>13</v>
      </c>
      <c r="B13" s="28">
        <v>461</v>
      </c>
      <c r="C13" s="28">
        <v>319</v>
      </c>
      <c r="D13" s="28">
        <v>192</v>
      </c>
      <c r="E13" s="28">
        <v>258</v>
      </c>
      <c r="F13" s="28">
        <v>193</v>
      </c>
    </row>
    <row r="14" spans="1:6" s="7" customFormat="1" ht="11.25">
      <c r="A14" s="27" t="s">
        <v>14</v>
      </c>
      <c r="B14" s="28">
        <v>224</v>
      </c>
      <c r="C14" s="28">
        <v>145</v>
      </c>
      <c r="D14" s="28">
        <v>103</v>
      </c>
      <c r="E14" s="28">
        <v>158</v>
      </c>
      <c r="F14" s="28">
        <v>88</v>
      </c>
    </row>
    <row r="15" spans="1:6" s="7" customFormat="1" ht="11.25">
      <c r="A15" s="27" t="s">
        <v>15</v>
      </c>
      <c r="B15" s="28">
        <v>31</v>
      </c>
      <c r="C15" s="28">
        <v>25</v>
      </c>
      <c r="D15" s="28">
        <v>13</v>
      </c>
      <c r="E15" s="28">
        <v>16</v>
      </c>
      <c r="F15" s="28">
        <v>14</v>
      </c>
    </row>
    <row r="16" spans="1:6" s="7" customFormat="1" ht="11.25">
      <c r="A16" s="27" t="s">
        <v>16</v>
      </c>
      <c r="B16" s="28">
        <v>34</v>
      </c>
      <c r="C16" s="28">
        <v>25</v>
      </c>
      <c r="D16" s="28">
        <v>11</v>
      </c>
      <c r="E16" s="28">
        <v>19</v>
      </c>
      <c r="F16" s="28">
        <v>13</v>
      </c>
    </row>
    <row r="17" spans="1:6" s="7" customFormat="1" ht="11.25">
      <c r="A17" s="27" t="s">
        <v>17</v>
      </c>
      <c r="B17" s="28">
        <v>599</v>
      </c>
      <c r="C17" s="28">
        <v>411</v>
      </c>
      <c r="D17" s="28">
        <v>304</v>
      </c>
      <c r="E17" s="28">
        <v>340</v>
      </c>
      <c r="F17" s="28">
        <v>263</v>
      </c>
    </row>
    <row r="18" spans="1:6" s="7" customFormat="1" ht="11.25">
      <c r="A18" s="27" t="s">
        <v>18</v>
      </c>
      <c r="B18" s="28">
        <v>81</v>
      </c>
      <c r="C18" s="28">
        <v>48</v>
      </c>
      <c r="D18" s="28">
        <v>37</v>
      </c>
      <c r="E18" s="28">
        <v>52</v>
      </c>
      <c r="F18" s="28">
        <v>30</v>
      </c>
    </row>
    <row r="19" spans="1:6" s="7" customFormat="1" ht="11.25">
      <c r="A19" s="27" t="s">
        <v>19</v>
      </c>
      <c r="B19" s="28">
        <v>322</v>
      </c>
      <c r="C19" s="28">
        <v>221</v>
      </c>
      <c r="D19" s="28">
        <v>138</v>
      </c>
      <c r="E19" s="28">
        <v>213</v>
      </c>
      <c r="F19" s="28">
        <v>150</v>
      </c>
    </row>
    <row r="20" spans="1:6" s="7" customFormat="1" ht="11.25">
      <c r="A20" s="27" t="s">
        <v>20</v>
      </c>
      <c r="B20" s="28">
        <v>108</v>
      </c>
      <c r="C20" s="28">
        <v>68</v>
      </c>
      <c r="D20" s="28">
        <v>42</v>
      </c>
      <c r="E20" s="28">
        <v>64</v>
      </c>
      <c r="F20" s="28">
        <v>46</v>
      </c>
    </row>
    <row r="21" spans="1:6" s="7" customFormat="1" ht="11.25">
      <c r="A21" s="27" t="s">
        <v>21</v>
      </c>
      <c r="B21" s="28">
        <v>194</v>
      </c>
      <c r="C21" s="28">
        <v>119</v>
      </c>
      <c r="D21" s="28">
        <v>85</v>
      </c>
      <c r="E21" s="28">
        <v>78</v>
      </c>
      <c r="F21" s="28">
        <v>59</v>
      </c>
    </row>
    <row r="22" spans="1:6" s="7" customFormat="1" ht="11.25">
      <c r="A22" s="27" t="s">
        <v>22</v>
      </c>
      <c r="B22" s="28">
        <v>217</v>
      </c>
      <c r="C22" s="28">
        <v>144</v>
      </c>
      <c r="D22" s="28">
        <v>75</v>
      </c>
      <c r="E22" s="28">
        <v>102</v>
      </c>
      <c r="F22" s="28">
        <v>77</v>
      </c>
    </row>
    <row r="23" spans="1:6" s="7" customFormat="1" ht="11.25">
      <c r="A23" s="27" t="s">
        <v>23</v>
      </c>
      <c r="B23" s="28">
        <v>20</v>
      </c>
      <c r="C23" s="28">
        <v>18</v>
      </c>
      <c r="D23" s="28">
        <v>13</v>
      </c>
      <c r="E23" s="28">
        <v>16</v>
      </c>
      <c r="F23" s="28">
        <v>12</v>
      </c>
    </row>
    <row r="24" spans="1:6" s="7" customFormat="1" ht="11.25">
      <c r="A24" s="27" t="s">
        <v>24</v>
      </c>
      <c r="B24" s="28">
        <v>745</v>
      </c>
      <c r="C24" s="28">
        <v>446</v>
      </c>
      <c r="D24" s="28">
        <v>320</v>
      </c>
      <c r="E24" s="28">
        <v>351</v>
      </c>
      <c r="F24" s="28">
        <v>229</v>
      </c>
    </row>
    <row r="25" spans="1:6" s="7" customFormat="1" ht="11.25">
      <c r="A25" s="27" t="s">
        <v>25</v>
      </c>
      <c r="B25" s="28">
        <v>571</v>
      </c>
      <c r="C25" s="28">
        <v>391</v>
      </c>
      <c r="D25" s="28">
        <v>208</v>
      </c>
      <c r="E25" s="28">
        <v>304</v>
      </c>
      <c r="F25" s="28">
        <v>255</v>
      </c>
    </row>
    <row r="26" spans="1:6" s="7" customFormat="1" ht="11.25">
      <c r="A26" s="27" t="s">
        <v>26</v>
      </c>
      <c r="B26" s="28">
        <v>78</v>
      </c>
      <c r="C26" s="28">
        <v>56</v>
      </c>
      <c r="D26" s="28">
        <v>33</v>
      </c>
      <c r="E26" s="28">
        <v>51</v>
      </c>
      <c r="F26" s="28">
        <v>41</v>
      </c>
    </row>
    <row r="27" spans="1:6" s="7" customFormat="1" ht="11.25">
      <c r="A27" s="27" t="s">
        <v>1</v>
      </c>
      <c r="B27" s="28">
        <v>1355</v>
      </c>
      <c r="C27" s="28">
        <v>850</v>
      </c>
      <c r="D27" s="28">
        <v>637</v>
      </c>
      <c r="E27" s="28">
        <v>687</v>
      </c>
      <c r="F27" s="28">
        <v>505</v>
      </c>
    </row>
    <row r="28" spans="1:6" ht="65.45" customHeight="1">
      <c r="A28" s="21" t="s">
        <v>34</v>
      </c>
      <c r="B28" s="25" t="str">
        <f>B27&amp;" Personen im Kanton Zürich, die im Jahr "&amp;Bemerkungen!A16&amp;" (Stand: "&amp;RIGHT(Bemerkungen!B16,4)&amp;") mehrfachversichert waren."</f>
        <v>1355 Personen im Kanton Zürich, die im Jahr 2022 (Stand: 2023) mehrfachversichert waren.</v>
      </c>
      <c r="C28" s="25" t="str">
        <f>C27&amp;" Personen im Kanton Zürich, die im Jahr "&amp;Bemerkungen!A18&amp;" (Stand: "&amp;RIGHT(Bemerkungen!B18,4)&amp;") mehrfachversichert waren."</f>
        <v>850 Personen im Kanton Zürich, die im Jahr 2021 (Stand: 2023) mehrfachversichert waren.</v>
      </c>
      <c r="D28" s="8" t="str">
        <f>D27&amp;" Personen im Kanton Zürich, die in den Jahren "&amp;Bemerkungen!A18&amp;" (Stand: "&amp;RIGHT(Bemerkungen!B18,4)&amp;") und "&amp;Bemerkungen!A16&amp;" (Stand: "&amp;RIGHT(Bemerkungen!B16,4)&amp;") bei identischen Versicherern mehrfachversichert waren."</f>
        <v>637 Personen im Kanton Zürich, die in den Jahren 2021 (Stand: 2023) und 2022 (Stand: 2023) bei identischen Versicherern mehrfachversichert waren.</v>
      </c>
      <c r="E28" s="8" t="str">
        <f>E27&amp;" Personen im Kanton Zürich, die in den Jahren "&amp;Bemerkungen!A19&amp;" (Stand: "&amp;RIGHT(Bemerkungen!B19,4)&amp;") und "&amp;Bemerkungen!A17&amp;" (Stand: "&amp;RIGHT(Bemerkungen!B17,4)&amp;") bei identischen Versicherern mehrfachversichert waren."</f>
        <v>687 Personen im Kanton Zürich, die in den Jahren 2020 (Stand: 2022) und 2021 (Stand: 2022) bei identischen Versicherern mehrfachversichert waren.</v>
      </c>
      <c r="F28" s="8" t="str">
        <f>F27&amp;" Personen im Kanton Zürich, die in den Jahren "&amp;Bemerkungen!A19&amp;" (Stand: "&amp;RIGHT(Bemerkungen!B19,4)&amp;") und "&amp;Bemerkungen!A18&amp;" (Stand: "&amp;RIGHT(Bemerkungen!B18,4)&amp;") bei identischen Versicherern mehrfachversichert waren."</f>
        <v>505 Personen im Kanton Zürich, die in den Jahren 2020 (Stand: 2022) und 2021 (Stand: 2023) bei identischen Versicherern mehrfachversichert waren.</v>
      </c>
    </row>
    <row r="29" spans="1:6" ht="93.75" customHeight="1">
      <c r="A29" s="22"/>
      <c r="B29" s="26"/>
      <c r="C29" s="26"/>
      <c r="D29" s="8" t="str">
        <f>"Die Daten für "&amp;Bemerkungen!A16&amp;" (Stand: "&amp;Bemerkungen!A16+2&amp;") liegen bei Erscheinen der Statistik noch nicht vor, daher ist ein Vergleich wie zwischen (4) und (5) nicht möglich."</f>
        <v>Die Daten für 2022 (Stand: 2024) liegen bei Erscheinen der Statistik noch nicht vor, daher ist ein Vergleich wie zwischen (4) und (5) nicht möglich.</v>
      </c>
      <c r="E29" s="23" t="str">
        <f>"Die Versicherer liefern zuerst die Daten für "&amp;Bemerkungen!A17&amp;" (Stand: "&amp;RIGHT(Bemerkungen!B17,4)&amp;"). Daraufhin erhalten sie Informationen zu den vorhandenen mehrfachversicherten Personen und können die Versicherungsverhältnisse bereinigen. Im Folgejahr liefern sie die Daten für "&amp;Bemerkungen!A18&amp;" (Stand: "&amp;RIGHT(Bemerkungen!B18,4)&amp;"). Der Vergleich zeigt, wieviele Mehrfachversicherungsverhältnisse zwischen beiden Datenlieferungen bereinigt wurden - im Kanton Zürich waren dies bspw. "&amp;E27-F27&amp;" Personen ("&amp;E27&amp;" - "&amp;F27&amp;")."</f>
        <v>Die Versicherer liefern zuerst die Daten für 2021 (Stand: 2022). Daraufhin erhalten sie Informationen zu den vorhandenen mehrfachversicherten Personen und können die Versicherungsverhältnisse bereinigen. Im Folgejahr liefern sie die Daten für 2021 (Stand: 2023). Der Vergleich zeigt, wieviele Mehrfachversicherungsverhältnisse zwischen beiden Datenlieferungen bereinigt wurden - im Kanton Zürich waren dies bspw. 182 Personen (687 - 505).</v>
      </c>
      <c r="F29" s="23"/>
    </row>
    <row r="30" spans="5:6" ht="121.9" customHeight="1">
      <c r="E30" s="24"/>
      <c r="F30" s="24"/>
    </row>
    <row r="31" spans="7:7" ht="240.6" customHeight="1">
      <c r="G31" s="10"/>
    </row>
  </sheetData>
  <mergeCells count="5">
    <mergeCell ref="A28:A29"/>
    <mergeCell ref="E29:F29"/>
    <mergeCell ref="E30:F30"/>
    <mergeCell ref="C28:C29"/>
    <mergeCell ref="B28:B29"/>
  </mergeCells>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topLeftCell="A1">
      <pane ySplit="1" topLeftCell="A2" activePane="bottomLeft" state="frozen"/>
      <selection pane="topLeft" activeCell="A1" sqref="A1"/>
      <selection pane="bottomLeft" activeCell="A1" sqref="A1"/>
    </sheetView>
  </sheetViews>
  <sheetFormatPr defaultColWidth="11.574285714285713" defaultRowHeight="11.25"/>
  <cols>
    <col min="1" max="1" width="6.571428571428571" style="9" customWidth="1"/>
    <col min="2" max="6" width="255.71428571428572" style="9" customWidth="1"/>
    <col min="7" max="16384" width="11.571428571428571" style="9"/>
  </cols>
  <sheetData>
    <row r="1" spans="1:6" s="13" customFormat="1" ht="22.5">
      <c r="A1" s="14" t="s">
        <v>0</v>
      </c>
      <c r="B1" s="14" t="s">
        <v>49</v>
      </c>
      <c r="C1" s="14" t="s">
        <v>50</v>
      </c>
      <c r="D1" s="14" t="s">
        <v>51</v>
      </c>
      <c r="E1" s="14" t="s">
        <v>52</v>
      </c>
      <c r="F1" s="14" t="s">
        <v>53</v>
      </c>
    </row>
    <row r="2" spans="1:6" ht="11.25">
      <c r="A2" s="27" t="s">
        <v>3</v>
      </c>
      <c r="B2" s="29" t="s">
        <v>48</v>
      </c>
      <c r="C2" s="29" t="s">
        <v>57</v>
      </c>
      <c r="D2" s="29" t="s">
        <v>58</v>
      </c>
      <c r="E2" s="29" t="s">
        <v>59</v>
      </c>
      <c r="F2" s="29" t="s">
        <v>60</v>
      </c>
    </row>
    <row r="3" spans="1:6" ht="11.25">
      <c r="A3" s="27" t="s">
        <v>4</v>
      </c>
      <c r="B3" s="29" t="s">
        <v>61</v>
      </c>
      <c r="C3" s="29" t="s">
        <v>62</v>
      </c>
      <c r="D3" s="29" t="s">
        <v>63</v>
      </c>
      <c r="E3" s="29" t="s">
        <v>64</v>
      </c>
      <c r="F3" s="29" t="s">
        <v>65</v>
      </c>
    </row>
    <row r="4" spans="1:6" ht="11.25">
      <c r="A4" s="27" t="s">
        <v>5</v>
      </c>
      <c r="B4" s="29" t="s">
        <v>66</v>
      </c>
      <c r="C4" s="29" t="s">
        <v>67</v>
      </c>
      <c r="D4" s="29" t="s">
        <v>68</v>
      </c>
      <c r="E4" s="29" t="s">
        <v>69</v>
      </c>
      <c r="F4" s="29" t="s">
        <v>70</v>
      </c>
    </row>
    <row r="5" spans="1:6" ht="11.25">
      <c r="A5" s="27" t="s">
        <v>2</v>
      </c>
      <c r="B5" s="29" t="s">
        <v>71</v>
      </c>
      <c r="C5" s="29" t="s">
        <v>72</v>
      </c>
      <c r="D5" s="29" t="s">
        <v>73</v>
      </c>
      <c r="E5" s="29" t="s">
        <v>74</v>
      </c>
      <c r="F5" s="29" t="s">
        <v>75</v>
      </c>
    </row>
    <row r="6" spans="1:6" ht="11.25">
      <c r="A6" s="27" t="s">
        <v>6</v>
      </c>
      <c r="B6" s="29" t="s">
        <v>76</v>
      </c>
      <c r="C6" s="29" t="s">
        <v>77</v>
      </c>
      <c r="D6" s="29" t="s">
        <v>78</v>
      </c>
      <c r="E6" s="29" t="s">
        <v>79</v>
      </c>
      <c r="F6" s="29" t="s">
        <v>80</v>
      </c>
    </row>
    <row r="7" spans="1:6" ht="11.25">
      <c r="A7" s="27" t="s">
        <v>7</v>
      </c>
      <c r="B7" s="29" t="s">
        <v>81</v>
      </c>
      <c r="C7" s="29" t="s">
        <v>82</v>
      </c>
      <c r="D7" s="29" t="s">
        <v>83</v>
      </c>
      <c r="E7" s="29" t="s">
        <v>84</v>
      </c>
      <c r="F7" s="29" t="s">
        <v>85</v>
      </c>
    </row>
    <row r="8" spans="1:6" ht="11.25">
      <c r="A8" s="27" t="s">
        <v>8</v>
      </c>
      <c r="B8" s="29" t="s">
        <v>86</v>
      </c>
      <c r="C8" s="29" t="s">
        <v>87</v>
      </c>
      <c r="D8" s="29" t="s">
        <v>88</v>
      </c>
      <c r="E8" s="29" t="s">
        <v>89</v>
      </c>
      <c r="F8" s="29" t="s">
        <v>89</v>
      </c>
    </row>
    <row r="9" spans="1:6" ht="11.25">
      <c r="A9" s="27" t="s">
        <v>9</v>
      </c>
      <c r="B9" s="29" t="s">
        <v>90</v>
      </c>
      <c r="C9" s="29" t="s">
        <v>91</v>
      </c>
      <c r="D9" s="29" t="s">
        <v>92</v>
      </c>
      <c r="E9" s="29" t="s">
        <v>93</v>
      </c>
      <c r="F9" s="29" t="s">
        <v>94</v>
      </c>
    </row>
    <row r="10" spans="1:6" ht="11.25">
      <c r="A10" s="27" t="s">
        <v>10</v>
      </c>
      <c r="B10" s="29" t="s">
        <v>95</v>
      </c>
      <c r="C10" s="29" t="s">
        <v>96</v>
      </c>
      <c r="D10" s="29" t="s">
        <v>97</v>
      </c>
      <c r="E10" s="29" t="s">
        <v>98</v>
      </c>
      <c r="F10" s="29" t="s">
        <v>99</v>
      </c>
    </row>
    <row r="11" spans="1:6" ht="11.25">
      <c r="A11" s="27" t="s">
        <v>11</v>
      </c>
      <c r="B11" s="29" t="s">
        <v>100</v>
      </c>
      <c r="C11" s="29" t="s">
        <v>101</v>
      </c>
      <c r="D11" s="29" t="s">
        <v>102</v>
      </c>
      <c r="E11" s="29" t="s">
        <v>103</v>
      </c>
      <c r="F11" s="29" t="s">
        <v>104</v>
      </c>
    </row>
    <row r="12" spans="1:6" ht="11.25">
      <c r="A12" s="27" t="s">
        <v>12</v>
      </c>
      <c r="B12" s="29" t="s">
        <v>105</v>
      </c>
      <c r="C12" s="29" t="s">
        <v>106</v>
      </c>
      <c r="D12" s="29" t="s">
        <v>107</v>
      </c>
      <c r="E12" s="29" t="s">
        <v>108</v>
      </c>
      <c r="F12" s="29" t="s">
        <v>109</v>
      </c>
    </row>
    <row r="13" spans="1:6" ht="11.25">
      <c r="A13" s="27" t="s">
        <v>13</v>
      </c>
      <c r="B13" s="29" t="s">
        <v>110</v>
      </c>
      <c r="C13" s="29" t="s">
        <v>111</v>
      </c>
      <c r="D13" s="29" t="s">
        <v>112</v>
      </c>
      <c r="E13" s="29" t="s">
        <v>113</v>
      </c>
      <c r="F13" s="29" t="s">
        <v>114</v>
      </c>
    </row>
    <row r="14" spans="1:6" ht="11.25">
      <c r="A14" s="27" t="s">
        <v>14</v>
      </c>
      <c r="B14" s="29" t="s">
        <v>115</v>
      </c>
      <c r="C14" s="29" t="s">
        <v>116</v>
      </c>
      <c r="D14" s="29" t="s">
        <v>117</v>
      </c>
      <c r="E14" s="29" t="s">
        <v>118</v>
      </c>
      <c r="F14" s="29" t="s">
        <v>119</v>
      </c>
    </row>
    <row r="15" spans="1:6" ht="11.25">
      <c r="A15" s="27" t="s">
        <v>15</v>
      </c>
      <c r="B15" s="29" t="s">
        <v>120</v>
      </c>
      <c r="C15" s="29" t="s">
        <v>121</v>
      </c>
      <c r="D15" s="29" t="s">
        <v>122</v>
      </c>
      <c r="E15" s="29" t="s">
        <v>123</v>
      </c>
      <c r="F15" s="29" t="s">
        <v>124</v>
      </c>
    </row>
    <row r="16" spans="1:6" ht="11.25">
      <c r="A16" s="27" t="s">
        <v>16</v>
      </c>
      <c r="B16" s="29" t="s">
        <v>125</v>
      </c>
      <c r="C16" s="29" t="s">
        <v>126</v>
      </c>
      <c r="D16" s="29" t="s">
        <v>127</v>
      </c>
      <c r="E16" s="29" t="s">
        <v>128</v>
      </c>
      <c r="F16" s="29" t="s">
        <v>129</v>
      </c>
    </row>
    <row r="17" spans="1:6" ht="11.25">
      <c r="A17" s="27" t="s">
        <v>17</v>
      </c>
      <c r="B17" s="29" t="s">
        <v>130</v>
      </c>
      <c r="C17" s="29" t="s">
        <v>131</v>
      </c>
      <c r="D17" s="29" t="s">
        <v>132</v>
      </c>
      <c r="E17" s="29" t="s">
        <v>133</v>
      </c>
      <c r="F17" s="29" t="s">
        <v>134</v>
      </c>
    </row>
    <row r="18" spans="1:6" ht="11.25">
      <c r="A18" s="27" t="s">
        <v>18</v>
      </c>
      <c r="B18" s="29" t="s">
        <v>135</v>
      </c>
      <c r="C18" s="29" t="s">
        <v>136</v>
      </c>
      <c r="D18" s="29" t="s">
        <v>137</v>
      </c>
      <c r="E18" s="29" t="s">
        <v>138</v>
      </c>
      <c r="F18" s="29" t="s">
        <v>139</v>
      </c>
    </row>
    <row r="19" spans="1:6" ht="11.25">
      <c r="A19" s="27" t="s">
        <v>19</v>
      </c>
      <c r="B19" s="29" t="s">
        <v>140</v>
      </c>
      <c r="C19" s="29" t="s">
        <v>141</v>
      </c>
      <c r="D19" s="29" t="s">
        <v>142</v>
      </c>
      <c r="E19" s="29" t="s">
        <v>143</v>
      </c>
      <c r="F19" s="29" t="s">
        <v>144</v>
      </c>
    </row>
    <row r="20" spans="1:6" ht="11.25">
      <c r="A20" s="27" t="s">
        <v>20</v>
      </c>
      <c r="B20" s="29" t="s">
        <v>145</v>
      </c>
      <c r="C20" s="29" t="s">
        <v>146</v>
      </c>
      <c r="D20" s="29" t="s">
        <v>147</v>
      </c>
      <c r="E20" s="29" t="s">
        <v>148</v>
      </c>
      <c r="F20" s="29" t="s">
        <v>149</v>
      </c>
    </row>
    <row r="21" spans="1:6" ht="11.25">
      <c r="A21" s="27" t="s">
        <v>21</v>
      </c>
      <c r="B21" s="29" t="s">
        <v>150</v>
      </c>
      <c r="C21" s="29" t="s">
        <v>151</v>
      </c>
      <c r="D21" s="29" t="s">
        <v>152</v>
      </c>
      <c r="E21" s="29" t="s">
        <v>153</v>
      </c>
      <c r="F21" s="29" t="s">
        <v>154</v>
      </c>
    </row>
    <row r="22" spans="1:6" ht="11.25">
      <c r="A22" s="27" t="s">
        <v>22</v>
      </c>
      <c r="B22" s="29" t="s">
        <v>155</v>
      </c>
      <c r="C22" s="29" t="s">
        <v>156</v>
      </c>
      <c r="D22" s="29" t="s">
        <v>157</v>
      </c>
      <c r="E22" s="29" t="s">
        <v>158</v>
      </c>
      <c r="F22" s="29" t="s">
        <v>159</v>
      </c>
    </row>
    <row r="23" spans="1:6" ht="11.25">
      <c r="A23" s="27" t="s">
        <v>23</v>
      </c>
      <c r="B23" s="29" t="s">
        <v>160</v>
      </c>
      <c r="C23" s="29" t="s">
        <v>161</v>
      </c>
      <c r="D23" s="29" t="s">
        <v>162</v>
      </c>
      <c r="E23" s="29" t="s">
        <v>163</v>
      </c>
      <c r="F23" s="29" t="s">
        <v>164</v>
      </c>
    </row>
    <row r="24" spans="1:6" ht="11.25">
      <c r="A24" s="27" t="s">
        <v>24</v>
      </c>
      <c r="B24" s="29" t="s">
        <v>165</v>
      </c>
      <c r="C24" s="29" t="s">
        <v>166</v>
      </c>
      <c r="D24" s="29" t="s">
        <v>167</v>
      </c>
      <c r="E24" s="29" t="s">
        <v>168</v>
      </c>
      <c r="F24" s="29" t="s">
        <v>169</v>
      </c>
    </row>
    <row r="25" spans="1:6" ht="11.25">
      <c r="A25" s="27" t="s">
        <v>25</v>
      </c>
      <c r="B25" s="29" t="s">
        <v>170</v>
      </c>
      <c r="C25" s="29" t="s">
        <v>171</v>
      </c>
      <c r="D25" s="29" t="s">
        <v>172</v>
      </c>
      <c r="E25" s="29" t="s">
        <v>173</v>
      </c>
      <c r="F25" s="29" t="s">
        <v>174</v>
      </c>
    </row>
    <row r="26" spans="1:6" ht="11.25">
      <c r="A26" s="27" t="s">
        <v>26</v>
      </c>
      <c r="B26" s="29" t="s">
        <v>175</v>
      </c>
      <c r="C26" s="29" t="s">
        <v>176</v>
      </c>
      <c r="D26" s="29" t="s">
        <v>177</v>
      </c>
      <c r="E26" s="29" t="s">
        <v>178</v>
      </c>
      <c r="F26" s="29" t="s">
        <v>179</v>
      </c>
    </row>
    <row r="27" spans="1:6" ht="11.25">
      <c r="A27" s="27" t="s">
        <v>1</v>
      </c>
      <c r="B27" s="29" t="s">
        <v>180</v>
      </c>
      <c r="C27" s="29" t="s">
        <v>181</v>
      </c>
      <c r="D27" s="29" t="s">
        <v>182</v>
      </c>
      <c r="E27" s="29" t="s">
        <v>183</v>
      </c>
      <c r="F27" s="29" t="s">
        <v>184</v>
      </c>
    </row>
  </sheetData>
  <pageMargins left="0.7" right="0.7" top="0.787401575" bottom="0.7874015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Bemerkungen</vt:lpstr>
      <vt:lpstr>Hilfssheet</vt:lpstr>
      <vt:lpstr>Mehrfachversicherte Anzahl</vt:lpstr>
      <vt:lpstr>Mehrfachversicherte Versicherer</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2024-02-05T10:43:01Z</dcterms:created>
  <dcterms:modified xsi:type="dcterms:W3CDTF">2024-10-21T16:14:05Z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e704bd61-0853-4693-b51e-1cce82bb70bf</vt:lpwstr>
  </property>
</Properties>
</file>