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Default Extension="bin" ContentType="application/vnd.openxmlformats-officedocument.spreadsheetml.printerSettings"/>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1" Type="http://schemas.openxmlformats.org/officeDocument/2006/relationships/officeDocument" Target="xl/workbook.xml" /><Relationship Id="rId3" Type="http://schemas.openxmlformats.org/officeDocument/2006/relationships/extended-properties" Target="docProps/app.xml" /><Relationship Id="rId2"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R:\Datenerhebung\Vorlagen\Statistik\"/>
    </mc:Choice>
  </mc:AlternateContent>
  <bookViews>
    <workbookView xWindow="25080" yWindow="-120" windowWidth="25440" windowHeight="15270" activeTab="0"/>
  </bookViews>
  <sheets>
    <sheet name="Remarques" sheetId="3" r:id="rId3"/>
    <sheet name="Hilfssheet" sheetId="4" state="hidden" r:id="rId4"/>
    <sheet name="Assurés multiples Nombre" sheetId="1" r:id="rId5"/>
    <sheet name="Assurés multiples Assureurs" sheetId="2" r:id="rId6"/>
  </sheets>
  <definedNames/>
  <calcPr calcId="191029"/>
  <customWorkbookViews>
    <customWorkbookView name="Vieten Magnus - mvi - Personal View" guid="{8593e535-dee9-49ab-a138-440fb0f05a33}" activeSheetId="1" xWindow="2407" yWindow="166" windowWidth="1781" windowHeight="979" mergeInterval="0" personalView="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4" l="1"/>
</calcChain>
</file>

<file path=xl/sharedStrings.xml><?xml version="1.0" encoding="utf-8"?>
<sst xmlns="http://schemas.openxmlformats.org/spreadsheetml/2006/main" count="218" uniqueCount="175">
  <si>
    <t>ZH</t>
  </si>
  <si>
    <t>BE</t>
  </si>
  <si>
    <t>AG</t>
  </si>
  <si>
    <t>AI</t>
  </si>
  <si>
    <t>AR</t>
  </si>
  <si>
    <t>BL</t>
  </si>
  <si>
    <t>BS</t>
  </si>
  <si>
    <t>FR</t>
  </si>
  <si>
    <t>GE</t>
  </si>
  <si>
    <t>GL</t>
  </si>
  <si>
    <t>GR</t>
  </si>
  <si>
    <t>JU</t>
  </si>
  <si>
    <t>LU</t>
  </si>
  <si>
    <t>NE</t>
  </si>
  <si>
    <t>NW</t>
  </si>
  <si>
    <t>OW</t>
  </si>
  <si>
    <t>SG</t>
  </si>
  <si>
    <t>SH</t>
  </si>
  <si>
    <t>SO</t>
  </si>
  <si>
    <t>SZ</t>
  </si>
  <si>
    <t>TG</t>
  </si>
  <si>
    <t>TI</t>
  </si>
  <si>
    <t>UR</t>
  </si>
  <si>
    <t>VD</t>
  </si>
  <si>
    <t>VS</t>
  </si>
  <si>
    <t>ZG</t>
  </si>
  <si>
    <t>Datenstand</t>
  </si>
  <si>
    <t>0008 CSS Kranken-Versicherung AG,0032 Aquilana Versicherungen,0290 CONCORDIA,0312 Atupri Gesundheitsversicherung AG,0343 Avenir Assurance Maladie SA,0376 KPT Krankenkasse AG,0455 ÖKK Kranken- und Unfallversicherungen AG,0509 Vivao Sympany AG,0829 KLuG Krankenversicherung,0881 EGK Grundversicherungen AG,0923 KRANKENKASSE SLKK,1322 Krankenkasse Birchmeier,1384 SWICA Krankenversicherung AG,1479 Mutuel Assurance Maladie SA,1509 Sanitas Grundversicherungen AG,1535 Philos Assurance Maladie SA,1542 Assura-Basis SA,1555 Visana AG,1560 Agrisano Krankenkasse AG,1562 Helsana Versicherungen AG,1568 sana24 AG,1570 vivacare AG</t>
  </si>
  <si>
    <t>10/06/2026</t>
  </si>
  <si>
    <t>Jahr</t>
  </si>
  <si>
    <t>Jahr+1</t>
  </si>
  <si>
    <t>T</t>
  </si>
  <si>
    <t>Jahrestage</t>
  </si>
  <si>
    <t>BerechnungBezeichnung</t>
  </si>
  <si>
    <t>Remarques</t>
  </si>
  <si>
    <t>Calcul</t>
  </si>
  <si>
    <t>Date d'exportation</t>
  </si>
  <si>
    <t>Considérations générales</t>
  </si>
  <si>
    <t>Année Variable</t>
  </si>
  <si>
    <t>Etat des données</t>
  </si>
  <si>
    <t>Institution commune LAMal</t>
  </si>
  <si>
    <t>Personne assurée multiple selon l'art. 10 al. 3 OCoR: une personne assurée qui compte 13 mois d'assurance ou plus au cours de la même année civile. Il découle de cette définition que la personne assurée a été assurée auprès d'au moins deux assureurs au cours de l'année civile.</t>
  </si>
  <si>
    <t>Horizon de décompte</t>
  </si>
  <si>
    <t>court: 14 mois (14M)</t>
  </si>
  <si>
    <t>long: 26 mois (26M)</t>
  </si>
  <si>
    <t>En cas de changement de canton au cours de l'année civile, une personne assurée multiple est prise en compte dans tous les cantons de résidence.</t>
  </si>
  <si>
    <t>Pour être comptée dans les colonnes (3), (4), (5), une personne doit être assurée auprès d'au moins deux assureurs identiques au cours de chacune des deux années.
Le comptage est attribué à tous les cantons dans lesquels la personne était assurée l'année la plus récente.</t>
  </si>
  <si>
    <t>Canton</t>
  </si>
  <si>
    <t>Exemple de lecture</t>
  </si>
  <si>
    <t>Assureur Nom 
(1)</t>
  </si>
  <si>
    <t>Assureur
Nom 
(2)</t>
  </si>
  <si>
    <t>Assureur
Nom
(3)</t>
  </si>
  <si>
    <t>Assureur
Nom
(4)</t>
  </si>
  <si>
    <t>Assureur
Nom
(5)</t>
  </si>
  <si>
    <t>Horizon de décompte court ou long selon l'art. 6, al. 4 OCoR: les données concernent toujours une année civile et tiennent compte de tous les décomptes et mutations d'effectifs jusqu'à 14 mois (horizon de décompte court) ou 26 mois (horizon de décompte long) après le début de l'année civile.</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</si>
  <si>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SA,0829 KLuG Krankenversicherung,0881 EGK Grundversicherungen AG,0923 KRANKENKASSE SLKK,0941 sodalis gesundheitsgruppe,1322 Krankenkasse Birchmeier,1384 SWICA Krankenversicherung AG,1479 Mutuel Assurance Maladie SA,1509 Sanitas Grundversicherungen AG,1535 Philos Assurance Maladie SA,1542 Assura-Basis SA,1555 Visana AG,1560 Agrisano Krankenkasse AG,1562 Helsana Versicherungen AG,1568 sana24 AG,1570 vivacare AG</t>
  </si>
  <si>
    <t>2025</t>
  </si>
  <si>
    <t>Compensation des risques</t>
  </si>
  <si>
    <t>0008 CSS Kranken-Versicherung AG,0032 Aquilana Versicherungen,0290 CONCORDIA,0312 Atupri Gesundheitsversicherung AG,0343 Avenir Assurance Maladie SA,0376 KPT Krankenkasse AG,0455 ÖKK Kranken- und Unfallversicherungen AG,0509 Vivao Sympany AG,0881 EGK Grundversicherungen AG,0923 KRANKENKASSE SLKK,1322 Krankenkasse Birchmeier,1384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</si>
  <si>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SA,0923 KRANKENKASSE SLKK,1384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</si>
  <si>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AG,1384 SWICA Krankenversicherung AG,1509 Sanitas Grundversicherungen AG,1535 Philos Assurance Maladie SA</t>
  </si>
  <si>
    <t>1384 SWICA Krankenversicherung AG,1509 Sanitas Grundversicherungen AG,1535 Philos Assurance Maladie SA</t>
  </si>
  <si>
    <t>1479 Mutuel Assurance Maladie SA,1509 Sanitas Grundversicherungen AG,1535 Philos Assurance Maladie SA,1555 Visana AG</t>
  </si>
  <si>
    <t>1509 Sanitas Grundversicherungen AG,1535 Philos Assurance Maladie SA</t>
  </si>
  <si>
    <t>0008 CSS Kranken-Versicherung AG,0290 CONCORDIA,0312 Atupri Gesundheitsversicherung AG,0343 Avenir Assurance Maladie SA,0376 KPT Krankenkasse AG,0455 ÖKK Kranken- und Unfallversicherungen AG,0509 Vivao Sympany AG,0881 EGK Grundversicherungen AG,0923 KRANKENKASSE SLKK,1384 SWICA Krankenversicherung AG,1479 Mutuel Assurance Maladie SA,1509 Sanitas Grundversicherungen AG,1535 Philos Assurance Maladie SA,1542 Assura-Basis SA,1555 Visana AG,1560 Agrisano Krankenkasse AG,1562 Helsana Versicherungen AG,1568 sana24 AG</t>
  </si>
  <si>
    <t>0008 CSS Kranken-Versicherung AG,0290 CONCORDIA,0343 Avenir Assurance Maladie SA,0376 KPT Krankenkasse AG,0455 ÖKK Kranken- und Unfallversicherungen AG,0509 Vivao Sympany AG,0774 Easy Sana Assurance Maladie SA,1384 SWICA Krankenversicherung AG,1509 Sanitas Grundversicherungen AG,1535 Philos Assurance Maladie SA,1555 Visana AG,1560 Agrisano Krankenkasse AG,1562 Helsana Versicherungen AG,1568 sana24 AG</t>
  </si>
  <si>
    <t>0008 CSS Kranken-Versicherung AG,0290 CONCORDIA,0376 KPT Krankenkasse AG,1384 SWICA Krankenversicherung AG,1479 Mutuel Assurance Maladie SA,1509 Sanitas Grundversicherungen AG,1535 Philos Assurance Maladie SA,1555 Visana AG,1560 Agrisano Krankenkasse AG,1562 Helsana Versicherungen AG,1568 sana24 AG</t>
  </si>
  <si>
    <t>0008 CSS Kranken-Versicherung AG,0290 CONCORDIA,0312 Atupri Gesundheitsversicherung AG,0376 KPT Krankenkasse AG,1384 SWICA Krankenversicherung AG,1509 Sanitas Grundversicherungen AG,1535 Philos Assurance Maladie SA,1560 Agrisano Krankenkasse AG,1562 Helsana Versicherungen AG,1568 sana24 AG</t>
  </si>
  <si>
    <t>0008 CSS Kranken-Versicherung AG,0290 CONCORDIA,0376 KPT Krankenkasse AG,1384 SWICA Krankenversicherung AG,1509 Sanitas Grundversicherungen AG,1535 Philos Assurance Maladie SA,1562 Helsana Versicherungen AG,1568 sana24 AG</t>
  </si>
  <si>
    <t>0008 CSS Kranken-Versicherung AG,0032 Aquilana Versicherungen,0194 Sumiswalder Krankenkasse,0290 CONCORDIA,0312 Atupri Gesundheitsversicherung AG,0343 Avenir Assurance Maladie SA,0376 KPT Krankenkasse AG,0455 ÖKK Kranken- und Unfallversicherungen AG,0509 Vivao Sympany AG,0923 KRANKENKASSE SLKK,0941 sodalis gesundheitsgruppe,1384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</si>
  <si>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SA,0194 Sumiswalder Krankenkasse,0290 CONCORDIA,0312 Atupri Gesundheitsversicherung AG,0343 Avenir Assurance Maladie SA,0376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</si>
  <si>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AG,0032 Aquilana Versicherungen,0194 Sumiswalder Krankenkasse,0290 CONCORDIA,0312 Atupri Gesundheitsversicherung AG,0343 Avenir Assurance Maladie SA,0376 KPT Krankenkasse AG,0455 ÖKK Kranken- und Unfallversicherungen AG,0509 Vivao Sympany AG,1384 SWICA Krankenversicherung AG,1479 Mutuel Assurance Maladie SA,1509 Sanitas Grundversicherungen AG,1535 Philos Assurance Maladie SA,1542 Assura-Basis SA,1555 Visana AG,1560 Agrisano Krankenkasse AG,1562 Helsana Versicherungen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</si>
  <si>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</si>
  <si>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</si>
  <si>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AG,0032 Aquilana Versicherungen,0194 Sumiswalder Krankenkasse,0290 CONCORDIA,0312 Atupri Gesundheitsversicherung AG,0343 Avenir Assurance Maladie SA,0376 KPT Krankenkasse AG,0455 ÖKK Kranken- und Unfallversicherungen AG,0509 Vivao Sympany AG,0881 EGK Grundversicherungen AG,0923 KRANKENKASSE SLKK,1384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</si>
  <si>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SA,1384 SWICA Krankenversicherung AG,1386 GALENOS AG,1479 Mutuel Assurance Maladie SA,1509 Sanitas Grundversicherungen AG,1535 Philos Assurance Maladie SA,1542 Assura-Basis SA,1555 Visana AG,1560 Agrisano Krankenkasse AG,1562 Helsana Versicherungen AG</t>
  </si>
  <si>
    <t>0008 CSS Kranken-Versicherung AG,0032 Aquilana Versicherungen,0290 CONCORDIA,0312 Atupri Gesundheitsversicherung AG,0343 Avenir Assurance Maladie SA,0376 KPT Krankenkasse AG,0509 Vivao Sympany AG,1384 SWICA Krankenversicherung AG,1509 Sanitas Grundversicherungen AG,1535 Philos Assurance Maladie SA,1542 Assura-Basis SA,1555 Visana AG,1562 Helsana Versicherungen AG</t>
  </si>
  <si>
    <t>0008 CSS Kranken-Versicherung AG,0032 Aquilana Versicherungen,0062 SUPRA - 1846 SA,0290 CONCORDIA,0312 Atupri Gesundheitsversicherung AG,0343 Avenir Assurance Maladie SA,0376 KPT Krankenkasse AG,0509 Vivao Sympany AG,0774 Easy Sana Assurance Maladie SA,0881 EGK Grundversicherungen AG,1384 SWICA Krankenversicherung AG,1509 Sanitas Grundversicherungen AG,1535 Philos Assurance Maladie SA,1542 Assura-Basis SA,1555 Visana AG,1560 Agrisano Krankenkasse AG,1562 Helsana Versicherungen AG,1570 vivacare AG</t>
  </si>
  <si>
    <t>0008 CSS Kranken-Versicherung AG,0032 Aquilana Versicherungen,0062 SUPRA - 1846 SA,0290 CONCORDIA,0312 Atupri Gesundheitsversicherung AG,0343 Avenir Assurance Maladie SA,0376 KPT Krankenkasse AG,0509 Vivao Sympany AG,0774 Easy Sana Assurance Maladie SA,1384 SWICA Krankenversicherung AG,1509 Sanitas Grundversicherungen AG,1535 Philos Assurance Maladie SA,1542 Assura-Basis SA,1555 Visana AG,1562 Helsana Versicherungen AG</t>
  </si>
  <si>
    <t>0008 CSS Kranken-Versicherung AG,0032 Aquilana Versicherungen,0290 CONCORDIA,0312 Atupri Gesundheitsversicherung AG,0343 Avenir Assurance Maladie SA,0376 KPT Krankenkasse AG,0509 Vivao Sympany AG,0881 EGK Grundversicherungen AG,0923 KRANKENKASSE SLKK,1384 SWICA Krankenversicherung AG,1479 Mutuel Assurance Maladie SA,1509 Sanitas Grundversicherungen AG,1535 Philos Assurance Maladie SA,1542 Assura-Basis SA,1555 Visana AG,1562 Helsana Versicherungen AG,1568 sana24 AG</t>
  </si>
  <si>
    <t>0008 CSS Kranken-Versicherung AG,0032 Aquilana Versicherungen,0062 SUPRA - 1846 SA,0194 Sumiswalder Krankenkasse,0290 CONCORDIA,0343 Avenir Assurance Maladie SA,0376 KPT Krankenkasse AG,0509 Vivao Sympany AG,0774 Easy Sana Assurance Maladie SA,1384 SWICA Krankenversicherung AG,1479 Mutuel Assurance Maladie SA,1509 Sanitas Grundversicherungen AG,1542 Assura-Basis SA,1555 Visana AG,1562 Helsana Versicherungen AG</t>
  </si>
  <si>
    <t>0008 CSS Kranken-Versicherung AG,0032 Aquilana Versicherungen,0290 CONCORDIA,0343 Avenir Assurance Maladie SA,0376 KPT Krankenkasse AG,0509 Vivao Sympany AG,1384 SWICA Krankenversicherung AG,1479 Mutuel Assurance Maladie SA,1509 Sanitas Grundversicherungen AG,1542 Assura-Basis SA,1555 Visana AG,1562 Helsana Versicherungen AG,1568 sana24 AG</t>
  </si>
  <si>
    <t>0008 CSS Kranken-Versicherung AG,0062 SUPRA - 1846 SA,0290 CONCORDIA,0343 Avenir Assurance Maladie SA,0376 KPT Krankenkasse AG,0509 Vivao Sympany AG,0774 Easy Sana Assurance Maladie SA,1384 SWICA Krankenversicherung AG,1479 Mutuel Assurance Maladie SA,1509 Sanitas Grundversicherungen AG,1542 Assura-Basis SA,1555 Visana AG,1562 Helsana Versicherungen AG</t>
  </si>
  <si>
    <t>0008 CSS Kranken-Versicherung AG,0062 SUPRA - 1846 SA,0290 CONCORDIA,0343 Avenir Assurance Maladie SA,0376 KPT Krankenkasse AG,0509 Vivao Sympany AG,0774 Easy Sana Assurance Maladie SA,1384 SWICA Krankenversicherung AG,1479 Mutuel Assurance Maladie SA,1509 Sanitas Grundversicherungen AG,1542 Assura-Basis SA,1562 Helsana Versicherungen AG</t>
  </si>
  <si>
    <t>0008 CSS Kranken-Versicherung AG,0290 CONCORDIA,0312 Atupri Gesundheitsversicherung AG,0343 Avenir Assurance Maladie SA,0376 KPT Krankenkasse AG,0455 ÖKK Kranken- und Unfallversicherungen AG,0509 Vivao Sympany AG,0923 KRANKENKASSE SLKK,1384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</si>
  <si>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AG,0062 SUPRA - 1846 SA,0290 CONCORDIA,0312 Atupri Gesundheitsversicherung AG,0343 Avenir Assurance Maladie SA,0376 KPT Krankenkasse AG,0455 ÖKK Kranken- und Unfallversicherungen AG,0509 Vivao Sympany AG,0774 Easy Sana Assurance Maladie SA,0923 KRANKENKASSE SLKK,1384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</si>
  <si>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AG,0290 CONCORDIA,0312 Atupri Gesundheitsversicherung AG,0343 Avenir Assurance Maladie SA,0376 KPT Krankenkasse AG,0455 ÖKK Kranken- und Unfallversicherungen AG,0509 Vivao Sympany AG,1384 SWICA Krankenversicherung AG,1479 Mutuel Assurance Maladie SA,1509 Sanitas Grundversicherungen AG,1535 Philos Assurance Maladie SA,1542 Assura-Basis SA,1555 Visana AG,1562 Helsana Versicherungen AG,1570 vivacare AG</t>
  </si>
  <si>
    <t>0008 CSS Kranken-Versicherung AG,0062 SUPRA - 1846 SA,0290 CONCORDIA,0312 Atupri Gesundheitsversicherung AG,0343 Avenir Assurance Maladie SA,0376 KPT Krankenkasse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</si>
  <si>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AG,0290 CONCORDIA,0312 Atupri Gesundheitsversicherung AG,0343 Avenir Assurance Maladie SA,0376 KPT Krankenkasse AG,0509 Vivao Sympany AG,0881 EGK Grundversicherungen AG,1384 SWICA Krankenversicherung AG,1479 Mutuel Assurance Maladie SA,1509 Sanitas Grundversicherungen AG,1535 Philos Assurance Maladie SA,1542 Assura-Basis SA,1555 Visana AG,1562 Helsana Versicherungen AG,1568 sana24 AG,1570 vivacare AG</t>
  </si>
  <si>
    <t>0008 CSS Kranken-Versicherung AG,0062 SUPRA - 1846 SA,0290 CONCORDIA,0312 Atupri Gesundheitsversicherung AG,0343 Avenir Assurance Maladie SA,0376 KPT Krankenkasse AG,0509 Vivao Sympany AG,0774 Easy Sana Assurance Maladie SA,1384 SWICA Krankenversicherung AG,1479 Mutuel Assurance Maladie SA,1509 Sanitas Grundversicherungen AG,1535 Philos Assurance Maladie SA,1542 Assura-Basis SA,1555 Visana AG,1562 Helsana Versicherungen AG,1568 sana24 AG,1570 vivacare AG</t>
  </si>
  <si>
    <t>0008 CSS Kranken-Versicherung AG,0290 CONCORDIA,0312 Atupri Gesundheitsversicherung AG,0343 Avenir Assurance Maladie SA,0376 KPT Krankenkasse AG,0509 Vivao Sympany AG,1384 SWICA Krankenversicherung AG,1479 Mutuel Assurance Maladie SA,1509 Sanitas Grundversicherungen AG,1535 Philos Assurance Maladie SA,1542 Assura-Basis SA,1555 Visana AG,1562 Helsana Versicherungen AG,1568 sana24 AG,1570 vivacare AG</t>
  </si>
  <si>
    <t>0008 CSS Kranken-Versicherung AG,0062 SUPRA - 1846 SA,0290 CONCORDIA,0312 Atupri Gesundheitsversicherung AG,0343 Avenir Assurance Maladie SA,0376 KPT Krankenkasse AG,0774 Easy Sana Assurance Maladie SA,1384 SWICA Krankenversicherung AG,1479 Mutuel Assurance Maladie SA,1509 Sanitas Grundversicherungen AG,1535 Philos Assurance Maladie SA,1542 Assura-Basis SA,1555 Visana AG,1562 Helsana Versicherungen AG,1568 sana24 AG,1570 vivacare AG</t>
  </si>
  <si>
    <t>0008 CSS Kranken-Versicherung AG,0062 SUPRA - 1846 SA,0290 CONCORDIA,0312 Atupri Gesundheitsversicherung AG,0343 Avenir Assurance Maladie SA,0376 KPT Krankenkasse AG,0774 Easy Sana Assurance Maladie SA,1384 SWICA Krankenversicherung AG,1479 Mutuel Assurance Maladie SA,1509 Sanitas Grundversicherungen AG,1535 Philos Assurance Maladie SA,1542 Assura-Basis SA,1555 Visana AG,1562 Helsana Versicherungen AG,1570 vivacare AG</t>
  </si>
  <si>
    <t>0008 CSS Kranken-Versicherung AG,0290 CONCORDIA,0312 Atupri Gesundheitsversicherung AG,0343 Avenir Assurance Maladie SA,0455 ÖKK Kranken- und Unfallversicherungen AG,0509 Vivao Sympany AG,1384 SWICA Krankenversicherung AG,1509 Sanitas Grundversicherungen AG,1535 Philos Assurance Maladie SA,1555 Visana AG,1562 Helsana Versicherungen AG,1570 vivacare AG</t>
  </si>
  <si>
    <t>0008 CSS Kranken-Versicherung AG,0062 SUPRA - 1846 SA,0290 CONCORDIA,0343 Avenir Assurance Maladie SA,0455 ÖKK Kranken- und Unfallversicherungen AG,0509 Vivao Sympany AG,0774 Easy Sana Assurance Maladie SA,0780 Glarner Krankenversicherung,1384 SWICA Krankenversicherung AG,1509 Sanitas Grundversicherungen AG,1535 Philos Assurance Maladie SA,1562 Helsana Versicherungen AG</t>
  </si>
  <si>
    <t>0008 CSS Kranken-Versicherung AG,0290 CONCORDIA,0343 Avenir Assurance Maladie SA,0455 ÖKK Kranken- und Unfallversicherungen AG,0509 Vivao Sympany AG,1384 SWICA Krankenversicherung AG,1509 Sanitas Grundversicherungen AG,1535 Philos Assurance Maladie SA,1562 Helsana Versicherungen AG</t>
  </si>
  <si>
    <t>0008 CSS Kranken-Versicherung AG,0290 CONCORDIA,0312 Atupri Gesundheitsversicherung AG,0343 Avenir Assurance Maladie SA,0376 KPT Krankenkasse AG,0774 Easy Sana Assurance Maladie SA,0780 Glarner Krankenversicherung,1384 SWICA Krankenversicherung AG,1509 Sanitas Grundversicherungen AG,1542 Assura-Basis SA,1560 Agrisano Krankenkasse AG,1562 Helsana Versicherungen AG</t>
  </si>
  <si>
    <t>0008 CSS Kranken-Versicherung AG,0290 CONCORDIA,0343 Avenir Assurance Maladie SA,0774 Easy Sana Assurance Maladie SA,0780 Glarner Krankenversicherung,1384 SWICA Krankenversicherung AG,1509 Sanitas Grundversicherungen AG,1562 Helsana Versicherungen AG</t>
  </si>
  <si>
    <t>0008 CSS Kranken-Versicherung AG,0032 Aquilana Versicherungen,0290 CONCORDIA,0312 Atupri Gesundheitsversicherung AG,0343 Avenir Assurance Maladie SA,0376 KPT Krankenkasse AG,0455 ÖKK Kranken- und Unfallversicherungen AG,0509 Vivao Sympany AG,0820 curaulta,0901 sanavals Gesundheitskasse,0966 vita surselva,1384 SWICA Krankenversicherung AG,1479 Mutuel Assurance Maladie SA,1509 Sanitas Grundversicherungen AG,1535 Philos Assurance Maladie SA,1542 Assura-Basis SA,1555 Visana AG,1562 Helsana Versicherungen AG,1568 sana24 AG,1570 vivacare AG</t>
  </si>
  <si>
    <t>0008 CSS Kranken-Versicherung AG,0032 Aquilana Versicherungen,0062 SUPRA - 1846 SA,0290 CONCORDIA,0312 Atupri Gesundheitsversicherung AG,0343 Avenir Assurance Maladie SA,0376 KPT Krankenkasse AG,0455 ÖKK Kranken- und Unfallversicherungen AG,0774 Easy Sana Assurance Maladie SA,0966 vita surselva,1384 SWICA Krankenversicherung AG,1479 Mutuel Assurance Maladie SA,1509 Sanitas Grundversicherungen AG,1542 Assura-Basis SA,1555 Visana AG,1560 Agrisano Krankenkasse AG,1562 Helsana Versicherungen AG,1568 sana24 AG</t>
  </si>
  <si>
    <t>0008 CSS Kranken-Versicherung AG,0032 Aquilana Versicherungen,0290 CONCORDIA,0312 Atupri Gesundheitsversicherung AG,0343 Avenir Assurance Maladie SA,0376 KPT Krankenkasse AG,0455 ÖKK Kranken- und Unfallversicherungen AG,0966 vita surselva,1384 SWICA Krankenversicherung AG,1479 Mutuel Assurance Maladie SA,1509 Sanitas Grundversicherungen AG,1542 Assura-Basis SA,1555 Visana AG,1562 Helsana Versicherungen AG,1568 sana24 AG</t>
  </si>
  <si>
    <t>0008 CSS Kranken-Versicherung AG,0062 SUPRA - 1846 SA,0290 CONCORDIA,0312 Atupri Gesundheitsversicherung AG,0343 Avenir Assurance Maladie SA,0376 KPT Krankenkasse AG,0455 ÖKK Kranken- und Unfallversicherungen AG,0774 Easy Sana Assurance Maladie SA,1384 SWICA Krankenversicherung AG,1509 Sanitas Grundversicherungen AG,1542 Assura-Basis SA,1555 Visana AG,1562 Helsana Versicherungen AG</t>
  </si>
  <si>
    <t>0008 CSS Kranken-Versicherung AG,0290 CONCORDIA,0312 Atupri Gesundheitsversicherung AG,0343 Avenir Assurance Maladie SA,0376 KPT Krankenkasse AG,0509 Vivao Sympany AG,1384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</si>
  <si>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AG,0062 SUPRA - 1846 SA,0290 CONCORDIA,0343 Avenir Assurance Maladie SA,0376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</si>
  <si>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AG,0290 CONCORDIA,0376 KPT Krankenkasse AG,0509 Vivao Sympany AG,1384 SWICA Krankenversicherung AG,1479 Mutuel Assurance Maladie SA,1509 Sanitas Grundversicherungen AG,1535 Philos Assurance Maladie SA,1542 Assura-Basis SA,1555 Visana AG,1560 Agrisano Krankenkasse AG,1562 Helsana Versicherungen AG</t>
  </si>
  <si>
    <t>0008 CSS Kranken-Versicherung AG,0062 SUPRA - 1846 SA,0290 CONCORDIA,0343 Avenir Assurance Maladie SA,0376 KPT Krankenkasse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</si>
  <si>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AG,0290 CONCORDIA,0312 Atupri Gesundheitsversicherung AG,0343 Avenir Assurance Maladie SA,0360 Krankenkasse Luzerner Hinterland,0376 KPT Krankenkasse AG,0455 ÖKK Kranken- und Unfallversicherungen AG,0509 Vivao Sympany AG,0881 EGK Grundversicherungen AG,1384 SWICA Krankenversicherung AG,1386 GALENOS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</si>
  <si>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AG,0343 Avenir Assurance Maladie SA,0360 Krankenkasse Luzerner Hinterland,0376 KPT Krankenkasse AG,0455 ÖKK Kranken- und Unfallversicherungen AG,0509 Vivao Sympany AG,0774 Easy Sana Assurance Maladie SA,0881 EGK Grundversicherungen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</si>
  <si>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AG,0455 ÖKK Kranken- und Unfallversicherungen AG,0509 Vivao Sympany AG,0881 EGK Grundversicherungen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</si>
  <si>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AG,0062 SUPRA - 1846 SA,0290 CONCORDIA,0312 Atupri Gesundheitsversicherung AG,0343 Avenir Assurance Maladie SA,0360 Krankenkasse Luzerner Hinterland,0376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</si>
  <si>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AG,0509 Vivao Sympany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</si>
  <si>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AG,0062 SUPRA - 1846 SA,0290 CONCORDIA,0343 Avenir Assurance Maladie SA,0376 KPT Krankenkasse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</si>
  <si>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AG,0290 CONCORDIA,0343 Avenir Assurance Maladie SA,0376 KPT Krankenkasse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</si>
  <si>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AG,0774 Easy Sana Assurance Maladie SA,1384 SWICA Krankenversicherung AG,1479 Mutuel Assurance Maladie SA,1509 Sanitas Grundversicherungen AG,1535 Philos Assurance Maladie SA,1542 Assura-Basis SA,1555 Visana AG,1560 Agrisano Krankenkasse AG,1562 Helsana Versicherungen AG,1568 sana24 AG</t>
  </si>
  <si>
    <t>0008 CSS Kranken-Versicherung AG,0290 CONCORDIA,0343 Avenir Assurance Maladie SA,0376 KPT Krankenkasse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</si>
  <si>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AG,0246 Gen. Krankenkasse Steffisburg,0290 CONCORDIA,0376 KPT Krankenkasse AG,0509 Vivao Sympany AG,0923 KRANKENKASSE SLKK,1384 SWICA Krankenversicherung AG,1509 Sanitas Grundversicherungen AG,1560 Agrisano Krankenkasse AG,1562 Helsana Versicherungen AG,1568 sana24 AG</t>
  </si>
  <si>
    <t>0008 CSS Kranken-Versicherung AG,0343 Avenir Assurance Maladie SA,0509 Vivao Sympany AG,1384 SWICA Krankenversicherung AG,1509 Sanitas Grundversicherungen AG,1562 Helsana Versicherungen AG</t>
  </si>
  <si>
    <t>0376 KPT Krankenkasse AG,0509 Vivao Sympany AG,0923 KRANKENKASSE SLKK,1384 SWICA Krankenversicherung AG,1509 Sanitas Grundversicherungen AG,1562 Helsana Versicherungen AG</t>
  </si>
  <si>
    <t>0008 CSS Kranken-Versicherung AG,0290 CONCORDIA,0376 KPT Krankenkasse AG,1384 SWICA Krankenversicherung AG,1509 Sanitas Grundversicherungen AG,1562 Helsana Versicherungen AG</t>
  </si>
  <si>
    <t>0008 CSS Kranken-Versicherung AG,1384 SWICA Krankenversicherung AG,1509 Sanitas Grundversicherungen AG,1562 Helsana Versicherungen AG</t>
  </si>
  <si>
    <t>0008 CSS Kranken-Versicherung AG,0290 CONCORDIA,0455 ÖKK Kranken- und Unfallversicherungen AG,0509 Vivao Sympany AG,1479 Mutuel Assurance Maladie SA,1555 Visana AG,1560 Agrisano Krankenkasse AG,1562 Helsana Versicherungen AG,1568 sana24 AG</t>
  </si>
  <si>
    <t>0008 CSS Kranken-Versicherung AG,0290 CONCORDIA,0312 Atupri Gesundheitsversicherung AG,0455 ÖKK Kranken- und Unfallversicherungen AG,0509 Vivao Sympany AG,1384 SWICA Krankenversicherung AG,1509 Sanitas Grundversicherungen AG,1535 Philos Assurance Maladie SA,1562 Helsana Versicherungen AG</t>
  </si>
  <si>
    <t>0008 CSS Kranken-Versicherung AG,0290 CONCORDIA,0455 ÖKK Kranken- und Unfallversicherungen AG,1479 Mutuel Assurance Maladie SA,1562 Helsana Versicherungen AG</t>
  </si>
  <si>
    <t>0008 CSS Kranken-Versicherung AG,0290 CONCORDIA,0312 Atupri Gesundheitsversicherung AG,0774 Easy Sana Assurance Maladie SA,1509 Sanitas Grundversicherungen AG,1535 Philos Assurance Maladie SA,1560 Agrisano Krankenkasse AG,1562 Helsana Versicherungen AG</t>
  </si>
  <si>
    <t>0008 CSS Kranken-Versicherung AG,0312 Atupri Gesundheitsversicherung AG,1509 Sanitas Grundversicherungen AG,1535 Philos Assurance Maladie SA,1562 Helsana Versicherungen AG</t>
  </si>
  <si>
    <t>0008 CSS Kranken-Versicherung AG,0290 CONCORDIA,0312 Atupri Gesundheitsversicherung AG,0343 Avenir Assurance Maladie SA,0376 KPT Krankenkasse AG,0455 ÖKK Kranken- und Unfallversicherungen AG,0509 Vivao Sympany AG,0780 Glarner Krankenversicherung,0881 EGK Grundversicherungen AG,0966 vita surselva,1384 SWICA Krankenversicherung AG,1386 GALENOS AG,1401 rhenusana,1479 Mutuel Assurance Maladie SA,1509 Sanitas Grundversicherungen AG,1535 Philos Assurance Maladie SA,1542 Assura-Basis SA,1555 Visana AG,1560 Agrisano Krankenkasse AG,1562 Helsana Versicherungen AG,1568 sana24 AG,1570 vivacare AG</t>
  </si>
  <si>
    <t>0008 CSS Kranken-Versicherung AG,0062 SUPRA - 1846 SA,0290 CONCORDIA,0312 Atupri Gesundheitsversicherung AG,0343 Avenir Assurance Maladie SA,0376 KPT Krankenkasse AG,0455 ÖKK Kranken- und Unfallversicherungen AG,0509 Vivao Sympany AG,0774 Easy Sana Assurance Maladie SA,0780 Glarner Krankenversicherung,0881 EGK Grundversicherungen AG,1384 SWICA Krankenversicherung AG,1401 rhenusana,1479 Mutuel Assurance Maladie SA,1509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</si>
  <si>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AG,0455 ÖKK Kranken- und Unfallversicherungen AG,0509 Vivao Sympany AG,0780 Glarner Krankenversicherung,0881 EGK Grundversicherungen AG,1384 SWICA Krankenversicherung AG,1401 rhenusana,1479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</si>
  <si>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SA,0780 Glarner Krankenversicherung,0881 EGK Grundversicherungen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</si>
  <si>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AG,0062 SUPRA - 1846 SA,0290 CONCORDIA,0312 Atupri Gesundheitsversicherung AG,0343 Avenir Assurance Maladie SA,0376 KPT Krankenkasse AG,0455 ÖKK Kranken- und Unfallversicherungen AG,0509 Vivao Sympany AG,0774 Easy Sana Assurance Maladie SA,0780 Glarner Krankenversicherung,0881 EGK Grundversicherungen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</si>
  <si>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AG,0455 ÖKK Kranken- und Unfallversicherungen AG,0509 Vivao Sympany AG,0881 EGK Grundversicherungen AG,1384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</si>
  <si>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AG,0290 CONCORDIA,0312 Atupri Gesundheitsversicherung AG,0455 ÖKK Kranken- und Unfallversicherungen AG,0509 Vivao Sympany AG,0774 Easy Sana Assurance Maladie SA,0881 EGK Grundversicherungen AG,1384 SWICA Krankenversicherung AG,1479 Mutuel Assurance Maladie SA,1509 Sanitas Grundversicherungen AG,1535 Philos Assurance Maladie SA,1542 Assura-Basis SA,1555 Visana AG,1560 Agrisano Krankenkasse AG,1562 Helsana Versicherungen AG</t>
  </si>
  <si>
    <t>0008 CSS Kranken-Versicherung AG,0290 CONCORDIA,0312 Atupri Gesundheitsversicherung AG,0455 ÖKK Kranken- und Unfallversicherungen AG,0509 Vivao Sympany AG,0881 EGK Grundversicherungen AG,1384 SWICA Krankenversicherung AG,1479 Mutuel Assurance Maladie SA,1509 Sanitas Grundversicherungen AG,1535 Philos Assurance Maladie SA,1542 Assura-Basis SA,1560 Agrisano Krankenkasse AG,1562 Helsana Versicherungen AG</t>
  </si>
  <si>
    <t>0008 CSS Kranken-Versicherung AG,0290 CONCORDIA,0312 Atupri Gesundheitsversicherung AG,0774 Easy Sana Assurance Maladie SA,0881 EGK Grundversicherungen AG,1384 SWICA Krankenversicherung AG,1479 Mutuel Assurance Maladie SA,1509 Sanitas Grundversicherungen AG,1535 Philos Assurance Maladie SA,1542 Assura-Basis SA,1555 Visana AG,1560 Agrisano Krankenkasse AG,1562 Helsana Versicherungen AG</t>
  </si>
  <si>
    <t>0008 CSS Kranken-Versicherung AG,0290 CONCORDIA,0312 Atupri Gesundheitsversicherung AG,0774 Easy Sana Assurance Maladie SA,0881 EGK Grundversicherungen AG,1384 SWICA Krankenversicherung AG,1479 Mutuel Assurance Maladie SA,1509 Sanitas Grundversicherungen AG,1542 Assura-Basis SA,1560 Agrisano Krankenkasse AG,1562 Helsana Versicherungen AG</t>
  </si>
  <si>
    <t>0008 CSS Kranken-Versicherung AG,0032 Aquilana Versicherungen,0290 CONCORDIA,0312 Atupri Gesundheitsversicherung AG,0343 Avenir Assurance Maladie SA,0376 KPT Krankenkasse AG,0455 ÖKK Kranken- und Unfallversicherungen AG,0509 Vivao Sympany AG,0881 EGK Grundversicherungen AG,0923 KRANKENKASSE SLKK,1384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</si>
  <si>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AG,0376 KPT Krankenkasse AG,0455 ÖKK Kranken- und Unfallversicherungen AG,0509 Vivao Sympany AG,0774 Easy Sana Assurance Maladie SA,0923 KRANKENKASSE SLKK,1384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</si>
  <si>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Versicherungen,0290 CONCORDIA,0312 Atupri Gesundheitsversicherung AG,0376 KPT Krankenkasse AG,0455 ÖKK Kranken- und Unfallversicherungen AG,0509 Vivao Sympany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</si>
  <si>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</si>
  <si>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AG,0032 Aquilana Versicherungen,0134 Einsiedler Krankenkasse,0246 Gen. Krankenkasse Steffisburg,0290 CONCORDIA,0312 Atupri Gesundheitsversicherung AG,0343 Avenir Assurance Maladie SA,0376 KPT Krankenkasse AG,0455 ÖKK Kranken- und Unfallversicherungen AG,0509 Vivao Sympany AG,0881 EGK Grundversicherungen AG,1384 SWICA Krankenversicherung AG,1479 Mutuel Assurance Maladie SA,1509 Sanitas Grundversicherungen AG,1535 Philos Assurance Maladie SA,1542 Assura-Basis SA,1555 Visana AG,1560 Agrisano Krankenkasse AG,1562 Helsana Versicherungen AG,1568 sana24 AG</t>
  </si>
  <si>
    <t>0008 CSS Kranken-Versicherung AG,0032 Aquilana Versicherungen,0062 SUPRA - 1846 SA,0134 Einsiedler Krankenkasse,0246 Gen. Krankenkasse Steffisburg,0290 CONCORDIA,0376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t>
  </si>
  <si>
    <t>0008 CSS Kranken-Versicherung AG,0032 Aquilana Versicherungen,0134 Einsiedler Krankenkasse,0246 Gen. Krankenkasse Steffisburg,0290 CONCORDIA,0376 KPT Krankenkasse AG,0455 ÖKK Kranken- und Unfallversicherungen AG,0509 Vivao Sympany AG,1384 SWICA Krankenversicherung AG,1479 Mutuel Assurance Maladie SA,1509 Sanitas Grundversicherungen AG,1535 Philos Assurance Maladie SA,1555 Visana AG,1560 Agrisano Krankenkasse AG,1562 Helsana Versicherungen AG,1568 sana24 AG</t>
  </si>
  <si>
    <t>0008 CSS Kranken-Versicherung AG,0032 Aquilana Versicherungen,0134 Einsiedler Krankenkasse,0290 CONCORDIA,0312 Atupri Gesundheitsversicherung AG,0376 KPT Krankenkasse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t>
  </si>
  <si>
    <t>0008 CSS Kranken-Versicherung AG,0032 Aquilana Versicherungen,0134 Einsiedler Krankenkasse,0290 CONCORDIA,0376 KPT Krankenkasse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t>
  </si>
  <si>
    <t>0008 CSS Kranken-Versicherung AG,0290 CONCORDIA,0312 Atupri Gesundheitsversicherung AG,0343 Avenir Assurance Maladie SA,0376 KPT Krankenkasse AG,0455 ÖKK Kranken- und Unfallversicherungen AG,0509 Vivao Sympany AG,0881 EGK Grundversicherungen AG,0923 KRANKENKASSE SLKK,1384 SWICA Krankenversicherung AG,1509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</si>
  <si>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AG,0455 ÖKK Kranken- und Unfallversicherungen AG,0509 Vivao Sympany AG,0774 Easy Sana Assurance Maladie SA,1384 SWICA Krankenversicherung AG,1479 Mutuel Assurance Maladie SA,1509 Sanitas Grundversicherungen AG,1542 Assura-Basis SA,1555 Visana AG,1560 Agrisano Krankenkasse AG,1562 Helsana Versicherungen AG,1568 sana24 AG,1570 vivacare AG</t>
  </si>
  <si>
    <t>0008 CSS Kranken-Versicherung AG,0290 CONCORDIA,0312 Atupri Gesundheitsversicherung AG,0343 Avenir Assurance Maladie SA,0376 KPT Krankenkasse AG,0455 ÖKK Kranken- und Unfallversicherungen AG,0509 Vivao Sympany AG,1384 SWICA Krankenversicherung AG,1509 Sanitas Grundversicherungen AG,1535 Philos Assurance Maladie SA,1542 Assura-Basis SA,1555 Visana AG,1560 Agrisano Krankenkasse AG,1562 Helsana Versicherungen AG,1568 sana24 AG,1570 vivacare AG</t>
  </si>
  <si>
    <t>0008 CSS Kranken-Versicherung AG,0290 CONCORDIA,0312 Atupri Gesundheitsversicherung AG,0343 Avenir Assurance Maladie SA,0376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</si>
  <si>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Versicherungen,0290 CONCORDIA,0312 Atupri Gesundheitsversicherung AG,0343 Avenir Assurance Maladie SA,0376 KPT Krankenkasse AG,0455 ÖKK Kranken- und Unfallversicherungen AG,0509 Vivao Sympany AG,0829 KLuG Krankenversicherung,0881 EGK Grundversicherungen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</si>
  <si>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AG,0343 Avenir Assurance Maladie SA,0376 KPT Krankenkasse AG,0455 ÖKK Kranken- und Unfallversicherungen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</si>
  <si>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AG,0032 Aquilana Versicherungen,0290 CONCORDIA,0312 Atupri Gesundheitsversicherung AG,0343 Avenir Assurance Maladie SA,0376 KPT Krankenkasse AG,0455 ÖKK Kranken- und Unfallversicherungen AG,1384 SWICA Krankenversicherung AG,1479 Mutuel Assurance Maladie SA,1509 Sanitas Grundversicherungen AG,1535 Philos Assurance Maladie SA,1542 Assura-Basis SA,1555 Visana AG,1560 Agrisano Krankenkasse AG,1562 Helsana Versicherungen AG,1570 vivacare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</si>
  <si>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</si>
  <si>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AG,0062 SUPRA - 1846 SA,0290 CONCORDIA,0312 Atupri Gesundheitsversicherung AG,0343 Avenir Assurance Maladie SA,0376 KPT Krankenkasse AG,0455 ÖKK Kranken- und Unfallversicherungen AG,0774 Easy Sana Assurance Maladie SA,1384 SWICA Krankenversicherung AG,1479 Mutuel Assurance Maladie SA,1509 Sanitas Grundversicherungen AG,1535 Philos Assurance Maladie SA,1542 Assura-Basis SA,1555 Visana AG,1560 Agrisano Krankenkasse AG,1562 Helsana Versicherungen AG</t>
  </si>
  <si>
    <t>0008 CSS Kranken-Versicherung AG,0290 CONCORDIA,0312 Atupri Gesundheitsversicherung AG,0343 Avenir Assurance Maladie SA,0376 KPT Krankenkasse AG,0509 Vivao Sympany AG,0923 KRANKENKASSE SLKK,1384 SWICA Krankenversicherung AG,1479 Mutuel Assurance Maladie SA,1509 Sanitas Grundversicherungen AG,1562 Helsana Versicherungen AG,1568 sana24 AG</t>
  </si>
  <si>
    <t>0008 CSS Kranken-Versicherung AG,0290 CONCORDIA,0312 Atupri Gesundheitsversicherung AG,0376 KPT Krankenkasse AG,1384 SWICA Krankenversicherung AG,1479 Mutuel Assurance Maladie SA</t>
  </si>
  <si>
    <t>0008 CSS Kranken-Versicherung AG,0290 CONCORDIA,0312 Atupri Gesundheitsversicherung AG,0376 KPT Krankenkasse AG,1479 Mutuel Assurance Maladie SA</t>
  </si>
  <si>
    <t>0008 CSS Kranken-Versicherung AG,0290 CONCORDIA,0343 Avenir Assurance Maladie SA,0376 KPT Krankenkasse AG</t>
  </si>
  <si>
    <t>0008 CSS Kranken-Versicherung AG,0290 CONCORDIA,0376 KPT Krankenkasse AG</t>
  </si>
  <si>
    <t>0008 CSS Kranken-Versicherung AG,0032 Aquilana Versicherungen,0290 CONCORDIA,0312 Atupri Gesundheitsversicherung AG,0343 Avenir Assurance Maladie SA,0376 KPT Krankenkasse AG,0509 Vivao Sympany AG,0881 EGK Grundversicherungen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</si>
  <si>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AG,0343 Avenir Assurance Maladie SA,0376 KPT Krankenkasse AG,0509 Vivao Sympany AG,0774 Easy Sana Assurance Maladie SA,1384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</si>
  <si>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Versicherungen,0290 CONCORDIA,0312 Atupri Gesundheitsversicherung AG,0343 Avenir Assurance Maladie SA,0376 KPT Krankenkasse AG,0509 Vivao Sympany AG,1384 SWICA Krankenversicherung AG,1479 Mutuel Assurance Maladie SA,1509 Sanitas Grundversicherungen AG,1535 Philos Assurance Maladie SA,1542 Assura-Basis SA,1555 Visana AG,1560 Agrisano Krankenkasse AG,1562 Helsana Versicherungen AG,1568 sana24 AG,1570 vivacare AG</t>
  </si>
  <si>
    <t>0008 CSS Kranken-Versicherung AG,0194 Sumiswalder Krankenkasse,0290 CONCORDIA,0312 Atupri Gesundheitsversicherung AG,0343 Avenir Assurance Maladie SA,0376 KPT Krankenkasse AG,0455 ÖKK Kranken- und Unfallversicherungen AG,0509 Vivao Sympany AG,0941 sodalis gesundheitsgruppe,1040 Krankenkasse Visperterminen,1113 Caisse-maladie Vallée d'Entremont,1384 SWICA Krankenversicherung AG,1479 Mutuel Assurance Maladie SA,1507 AMB Assurances SA,1509 Sanitas Grundversicherungen AG,1535 Philos Assurance Maladie SA,1542 Assura-Basis SA,1555 Visana AG,1562 Helsana Versicherungen AG,1568 sana24 AG,1570 vivacare AG</t>
  </si>
  <si>
    <t>0008 CSS Kranken-Versicherung AG,0062 SUPRA - 1846 SA,0290 CONCORDIA,0312 Atupri Gesundheitsversicherung AG,0343 Avenir Assurance Maladie SA,0376 KPT Krankenkasse AG,0455 ÖKK Kranken- und Unfallversicherungen AG,0509 Vivao Sympany AG,0774 Easy Sana Assurance Maladie SA,0881 EGK Grundversicherungen AG,0941 sodalis gesundheitsgruppe,1040 Krankenkasse Visperterminen,1113 Caisse-maladie Vallée d'Entremont,1384 SWICA Krankenversicherung AG,1479 Mutuel Assurance Maladie SA,1507 AMB Assurances SA,1509 Sanitas Grundversicherungen AG,1535 Philos Assurance Maladie SA,1542 Assura-Basis SA,1555 Visana AG,1562 Helsana Versicherungen AG,1568 sana24 AG,1570 vivacare AG</t>
  </si>
  <si>
    <t>0008 CSS Kranken-Versicherung AG,0290 CONCORDIA,0312 Atupri Gesundheitsversicherung AG,0343 Avenir Assurance Maladie SA,0376 KPT Krankenkasse AG,0455 ÖKK Kranken- und Unfallversicherungen AG,0509 Vivao Sympany AG,0941 sodalis gesundheitsgruppe,1040 Krankenkasse Visperterminen,1113 Caisse-maladie Vallée d'Entremont,1384 SWICA Krankenversicherung AG,1479 Mutuel Assurance Maladie SA,1507 AMB Assurances SA,1509 Sanitas Grundversicherungen AG,1535 Philos Assurance Maladie SA,1542 Assura-Basis SA,1555 Visana AG,1562 Helsana Versicherungen AG,1568 sana24 AG,1570 vivacare AG</t>
  </si>
  <si>
    <t>0008 CSS Kranken-Versicherung AG,0062 SUPRA - 1846 SA,0290 CONCORDIA,0312 Atupri Gesundheitsversicherung AG,0343 Avenir Assurance Maladie SA,0376 KPT Krankenkasse AG,0455 ÖKK Kranken- und Unfallversicherungen AG,0509 Vivao Sympany AG,0774 Easy Sana Assurance Maladie SA,0941 sodalis gesundheitsgruppe,1040 Krankenkasse Visperterminen,1113 Caisse-maladie Vallée d'Entremont,1384 SWICA Krankenversicherung AG,1479 Mutuel Assurance Maladie SA,1507 AMB Assurances SA,1509 Sanitas Grundversicherungen AG,1535 Philos Assurance Maladie SA,1542 Assura-Basis SA,1555 Visana AG,1562 Helsana Versicherungen AG,1568 sana24 AG,1570 vivacare AG</t>
  </si>
  <si>
    <t>0008 CSS Kranken-Versicherung AG,0032 Aquilana Versicherungen,0290 CONCORDIA,0343 Avenir Assurance Maladie SA,0376 KPT Krankenkasse AG,0455 ÖKK Kranken- und Unfallversicherungen AG,0509 Vivao Sympany AG,0881 EGK Grundversicherungen AG,0923 KRANKENKASSE SLKK,1384 SWICA Krankenversicherung AG,1479 Mutuel Assurance Maladie SA,1509 Sanitas Grundversicherungen AG,1535 Philos Assurance Maladie SA,1542 Assura-Basis SA,1555 Visana AG,1560 Agrisano Krankenkasse AG,1562 Helsana Versicherungen AG</t>
  </si>
  <si>
    <t>0008 CSS Kranken-Versicherung AG,0290 CONCORDIA,0455 ÖKK Kranken- und Unfallversicherungen AG,0509 Vivao Sympany AG,1384 SWICA Krankenversicherung AG,1479 Mutuel Assurance Maladie SA,1509 Sanitas Grundversicherungen AG,1535 Philos Assurance Maladie SA,1542 Assura-Basis SA,1555 Visana AG,1562 Helsana Versicherungen AG</t>
  </si>
  <si>
    <t>0008 CSS Kranken-Versicherung AG,0290 CONCORDIA,0455 ÖKK Kranken- und Unfallversicherungen AG,0509 Vivao Sympany AG,1384 SWICA Krankenversicherung AG,1479 Mutuel Assurance Maladie SA,1509 Sanitas Grundversicherungen AG,1535 Philos Assurance Maladie SA,1555 Visana AG,1562 Helsana Versicherungen AG</t>
  </si>
  <si>
    <t>0008 CSS Kranken-Versicherung AG,0062 SUPRA - 1846 SA,0290 CONCORDIA,0343 Avenir Assurance Maladie SA,0455 ÖKK Kranken- und Unfallversicherungen AG,0509 Vivao Sympany AG,0774 Easy Sana Assurance Maladie SA,0881 EGK Grundversicherungen AG,1384 SWICA Krankenversicherung AG,1479 Mutuel Assurance Maladie SA,1509 Sanitas Grundversicherungen AG,1555 Visana AG,1562 Helsana Versicherungen AG,1570 vivacare AG</t>
  </si>
  <si>
    <t>0008 CSS Kranken-Versicherung AG,0455 ÖKK Kranken- und Unfallversicherungen AG,0509 Vivao Sympany AG,1384 SWICA Krankenversicherung AG,1479 Mutuel Assurance Maladie SA,1509 Sanitas Grundversicherungen AG,1562 Helsana Versicherungen AG</t>
  </si>
  <si>
    <t>0008 CSS Kranken-Versicherung AG,0032 Aquilana Versicherungen,0194 Sumiswalder Krankenkasse,0290 CONCORDIA,0312 Atupri Gesundheitsversicherung AG,0343 Avenir Assurance Maladie SA,0376 KPT Krankenkasse AG,0455 ÖKK Kranken- und Unfallversicherungen AG,0509 Vivao Sympany AG,0829 KLuG Krankenversicherung,0881 EGK Grundversicherungen AG,0923 KRANKENKASSE SLKK,1318 Krankenkasse Wädenswil,1384 SWICA Krankenversicherung AG,1386 GALENOS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</si>
  <si>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SA,0194 Sumiswalder Krankenkasse,0290 CONCORDIA,0312 Atupri Gesundheitsversicherung AG,0343 Avenir Assurance Maladie SA,0360 Krankenkasse Luzerner Hinterland,0376 KPT Krankenkasse AG,0455 ÖKK Kranken- und Unfallversicherungen AG,0509 Vivao Sympany AG,0774 Easy Sana Assurance Maladie SA,0829 KLuG Krankenversicherung,0923 KRANKENKASSE SLKK,1318 Krankenkasse Wädenswil,1384 SWICA Krankenversicherung AG,1386 GALENOS AG,1479 Mutuel Assurance Maladie SA,1509 Sanitas Grundversicherungen AG,1535 Philos Assurance Maladie SA,1542 Assura-Basis SA,1555 Visana AG,1560 Agrisano Krankenkasse AG,1562 Helsana Versicherungen AG,1568 sana24 AG</t>
  </si>
  <si>
    <t>0008 CSS Kranken-Versicherung AG,0032 Aquilana Versicherungen,0194 Sumiswalder Krankenkasse,0290 CONCORDIA,0312 Atupri Gesundheitsversicherung AG,0343 Avenir Assurance Maladie SA,0376 KPT Krankenkasse AG,0455 ÖKK Kranken- und Unfallversicherungen AG,0509 Vivao Sympany AG,0923 KRANKENKASSE SLKK,1384 SWICA Krankenversicherung AG,1479 Mutuel Assurance Maladie SA,1509 Sanitas Grundversicherungen AG,1535 Philos Assurance Maladie SA,1542 Assura-Basis SA,1555 Visana AG,1560 Agrisano Krankenkasse AG,1562 Helsana Versicherungen AG,1568 sana24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</si>
  <si>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SA,0881 EGK Grundversicherungen AG,0923 KRANKENKASSE SLKK,1318 Krankenkasse Wädenswil,1384 SWICA Krankenversicherung AG,1386 GALENOS AG,1479 Mutuel Assurance Maladie SA,1509 Sanitas Grundversicherungen AG,1535 Philos Assurance Maladie SA,1542 Assura-Basis SA,1555 Visana AG,1560 Agrisano Krankenkasse AG,1562 Helsana Versicherungen AG,1568 sana24 AG,1570 vivacare AG</t>
  </si>
  <si>
    <t>0008 CSS Kranken-Versicherung AG,0032 Aquilana Versicherungen,0062 SUPRA - 1846 SA,0290 CONCORDIA,0312 Atupri Gesundheitsversicherung AG,0343 Avenir Assurance Maladie SA,0376 KPT Krankenkasse AG,0455 ÖKK Kranken- und Unfallversicherungen AG,0509 Vivao Sympany AG,0774 Easy Sana Assurance Maladie SA,0923 KRANKENKASSE SLKK,1384 SWICA Krankenversicherung AG,1479 Mutuel Assurance Maladie SA,1509 Sanitas Grundversicherungen AG,1535 Philos Assurance Maladie SA,1542 Assura-Basis SA,1555 Visana AG,1560 Agrisano Krankenkasse AG,1562 Helsana Versicherungen AG,1568 sana24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</si>
</sst>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0"/>
      <color theme="1"/>
      <name val="Arial"/>
      <family val="2"/>
    </font>
    <font>
      <sz val="11"/>
      <color indexed="8"/>
      <name val="Calibri"/>
      <family val="2"/>
      <scheme val="minor"/>
    </font>
    <font>
      <sz val="8"/>
      <color indexed="8"/>
      <name val="Arial"/>
      <family val="2"/>
    </font>
    <font>
      <b/>
      <sz val="14"/>
      <color rgb="FF000000"/>
      <name val="Arial"/>
      <family val="2"/>
    </font>
    <font>
      <sz val="8"/>
      <color rgb="FF000000"/>
      <name val="Arial"/>
      <family val="2"/>
    </font>
    <font>
      <b/>
      <sz val="8"/>
      <color rgb="FF000000"/>
      <name val="Arial"/>
      <family val="2"/>
    </font>
    <font>
      <sz val="8"/>
      <color theme="1"/>
      <name val="Arial"/>
      <family val="2"/>
    </font>
    <font>
      <sz val="8"/>
      <name val="Arial"/>
      <family val="2"/>
    </font>
    <font>
      <b/>
      <sz val="8"/>
      <name val="Arial"/>
      <family val="2"/>
    </font>
    <font>
      <sz val="8"/>
      <name val="Calibri"/>
      <family val="2"/>
      <scheme val="minor"/>
    </font>
  </fonts>
  <fills count="3">
    <fill>
      <patternFill patternType="none"/>
    </fill>
    <fill>
      <patternFill patternType="gray125"/>
    </fill>
    <fill>
      <patternFill patternType="solid">
        <fgColor theme="0" tint="-0.24997000396251678"/>
        <bgColor indexed="64"/>
      </patternFill>
    </fill>
  </fills>
  <borders count="5">
    <border>
      <left/>
      <right/>
      <top/>
      <bottom/>
      <diagonal/>
    </border>
    <border>
      <left style="thin">
        <color auto="1"/>
      </left>
      <right style="thin">
        <color auto="1"/>
      </right>
      <top style="thin">
        <color auto="1"/>
      </top>
      <bottom style="thin">
        <color auto="1"/>
      </bottom>
    </border>
    <border>
      <left style="thin">
        <color auto="1"/>
      </left>
      <right style="thin">
        <color auto="1"/>
      </right>
      <top style="thin">
        <color auto="1"/>
      </top>
      <bottom/>
    </border>
    <border>
      <left style="thin">
        <color auto="1"/>
      </left>
      <right style="thin">
        <color auto="1"/>
      </right>
      <top/>
      <bottom style="thin">
        <color auto="1"/>
      </bottom>
    </border>
    <border>
      <left style="thin">
        <color rgb="FF000000"/>
      </left>
      <right style="thin">
        <color rgb="FF000000"/>
      </right>
      <top style="thin">
        <color rgb="FF000000"/>
      </top>
      <bottom style="thin">
        <color rgb="FF000000"/>
      </bottom>
    </border>
  </borders>
  <cellStyleXfs count="21">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cellStyleXfs>
  <cellXfs count="29">
    <xf numFmtId="0" fontId="0" fillId="0" borderId="0" xfId="0"/>
    <xf numFmtId="0" fontId="3" fillId="0" borderId="0" xfId="20" applyFont="1">
      <alignment/>
      <protection/>
    </xf>
    <xf numFmtId="0" fontId="4" fillId="0" borderId="0" xfId="20" applyFont="1">
      <alignment/>
      <protection/>
    </xf>
    <xf numFmtId="0" fontId="5" fillId="0" borderId="0" xfId="20" applyFont="1">
      <alignment/>
      <protection/>
    </xf>
    <xf numFmtId="14" fontId="5" fillId="0" borderId="0" xfId="20" applyNumberFormat="1" applyFont="1">
      <alignment/>
      <protection/>
    </xf>
    <xf numFmtId="0" fontId="8" fillId="0" borderId="1" xfId="0" applyFont="1" applyBorder="1" applyAlignment="1">
      <alignment horizontal="center" vertical="center" wrapText="1"/>
    </xf>
    <xf numFmtId="0" fontId="8" fillId="0" borderId="0" xfId="0" applyFont="1" applyAlignment="1">
      <alignment wrapText="1"/>
    </xf>
    <xf numFmtId="0" fontId="8" fillId="0" borderId="1" xfId="0" applyFont="1" applyBorder="1" applyAlignment="1">
      <alignment horizontal="left" vertical="top" wrapText="1"/>
    </xf>
    <xf numFmtId="0" fontId="8" fillId="0" borderId="0" xfId="0" applyFont="1"/>
    <xf numFmtId="0" fontId="8" fillId="0" borderId="0" xfId="0" applyFont="1" applyAlignment="1">
      <alignment horizontal="left"/>
    </xf>
    <xf numFmtId="0" fontId="9" fillId="0" borderId="0" xfId="0" applyFont="1" applyAlignment="1">
      <alignment wrapText="1"/>
    </xf>
    <xf numFmtId="0" fontId="9" fillId="2" borderId="1" xfId="0" applyFont="1" applyFill="1" applyBorder="1" applyAlignment="1">
      <alignment horizontal="center" vertical="center" wrapText="1"/>
    </xf>
    <xf numFmtId="0" fontId="9" fillId="0" borderId="0" xfId="0" applyFont="1" applyAlignment="1">
      <alignment vertical="top"/>
    </xf>
    <xf numFmtId="0" fontId="9" fillId="2" borderId="1" xfId="0" applyFont="1" applyFill="1" applyBorder="1" applyAlignment="1">
      <alignment horizontal="center" vertical="top" wrapText="1"/>
    </xf>
    <xf numFmtId="0" fontId="7" fillId="0" borderId="0" xfId="0" applyFont="1"/>
    <xf numFmtId="0" fontId="7" fillId="0" borderId="0" xfId="0" applyFont="1" applyAlignment="1">
      <alignment wrapText="1"/>
    </xf>
    <xf numFmtId="0" fontId="6" fillId="0" borderId="0" xfId="0" applyFont="1"/>
    <xf numFmtId="14" fontId="6" fillId="0" borderId="0" xfId="20" applyNumberFormat="1" applyFont="1">
      <alignment/>
      <protection/>
    </xf>
    <xf numFmtId="0" fontId="5" fillId="0" borderId="0" xfId="0" applyFont="1"/>
    <xf numFmtId="0" fontId="5" fillId="0" borderId="0" xfId="0" applyFont="1" applyAlignment="1">
      <alignment horizontal="left"/>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 xfId="0" applyFont="1" applyBorder="1" applyAlignment="1">
      <alignment horizontal="left" vertical="top" wrapText="1"/>
    </xf>
    <xf numFmtId="0" fontId="8" fillId="0" borderId="0" xfId="0" applyFont="1" applyAlignment="1">
      <alignment horizontal="left" vertical="top"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center" vertical="center" wrapText="1"/>
    </xf>
    <xf numFmtId="3" fontId="8" fillId="0" borderId="4" xfId="0" applyNumberFormat="1" applyFont="1" applyBorder="1" applyAlignment="1">
      <alignment horizontal="right" vertical="center" wrapText="1"/>
    </xf>
    <xf numFmtId="0" fontId="8" fillId="0" borderId="4" xfId="0" applyFont="1" applyBorder="1" applyAlignment="1">
      <alignment horizontal="left" vertical="top" wrapText="1"/>
    </xf>
  </cellXfs>
  <cellStyles count="7">
    <cellStyle name="Normal" xfId="0" builtinId="0"/>
    <cellStyle name="Percent" xfId="15" builtinId="5"/>
    <cellStyle name="Currency" xfId="16" builtinId="4"/>
    <cellStyle name="Currency [0]" xfId="17" builtinId="7"/>
    <cellStyle name="Comma" xfId="18" builtinId="3"/>
    <cellStyle name="Comma [0]" xfId="19" builtinId="6"/>
    <cellStyle name="Standard 2"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6" Type="http://schemas.openxmlformats.org/officeDocument/2006/relationships/worksheet" Target="worksheets/sheet4.xml" /><Relationship Id="rId3" Type="http://schemas.openxmlformats.org/officeDocument/2006/relationships/worksheet" Target="worksheets/sheet1.xml" /><Relationship Id="rId7" Type="http://schemas.openxmlformats.org/officeDocument/2006/relationships/sharedStrings" Target="sharedStrings.xml" /><Relationship Id="rId1" Type="http://schemas.openxmlformats.org/officeDocument/2006/relationships/theme" Target="theme/theme1.xml" /><Relationship Id="rId5" Type="http://schemas.openxmlformats.org/officeDocument/2006/relationships/worksheet" Target="worksheets/sheet3.xml" /><Relationship Id="rId2" Type="http://schemas.openxmlformats.org/officeDocument/2006/relationships/styles" Target="styles.xml" /><Relationship Id="rId4" Type="http://schemas.openxmlformats.org/officeDocument/2006/relationships/worksheet" Target="worksheets/sheet2.xml" /><Relationship Id="rId8" Type="http://schemas.openxmlformats.org/officeDocument/2006/relationships/calcChain" Target="calcChain.xml" /></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Relationships xmlns="http://schemas.openxmlformats.org/package/2006/relationships"><Relationship Id="rId2" Type="http://schemas.openxmlformats.org/officeDocument/2006/relationships/printerSettings" Target="../printerSettings/printerSettings2.bin" /><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8C50A4E-26F3-4153-8DC2-A1538EFB6293}">
  <dimension ref="A1:C21"/>
  <sheetViews>
    <sheetView tabSelected="1" workbookViewId="0" topLeftCell="A1"/>
  </sheetViews>
  <sheetFormatPr defaultColWidth="11.424285714285714" defaultRowHeight="11.25"/>
  <cols>
    <col min="1" max="1" width="53.142857142857146" style="14" customWidth="1"/>
    <col min="2" max="2" width="13.571428571428571" style="14" customWidth="1"/>
    <col min="3" max="3" width="23.285714285714285" style="14" bestFit="1" customWidth="1"/>
    <col min="4" max="16384" width="11.428571428571429" style="14"/>
  </cols>
  <sheetData>
    <row r="1" spans="1:3" ht="18">
      <c r="A1" s="2" t="s">
        <v>34</v>
      </c>
      <c r="B1" s="1"/>
      <c r="C1" s="1"/>
    </row>
    <row r="3" spans="1:3" ht="11.25">
      <c r="A3" s="16" t="s">
        <v>35</v>
      </c>
      <c r="B3" s="1"/>
      <c r="C3" s="1"/>
    </row>
    <row r="4" spans="1:3" ht="11.25">
      <c r="A4" s="18" t="s">
        <v>57</v>
      </c>
      <c r="B4" s="1"/>
      <c r="C4" s="1"/>
    </row>
    <row r="5" spans="1:1" ht="11.25">
      <c r="A5" s="18"/>
    </row>
    <row r="6" spans="1:3" ht="11.25">
      <c r="A6" s="16" t="s">
        <v>36</v>
      </c>
      <c r="B6" s="1"/>
      <c r="C6" s="1"/>
    </row>
    <row r="7" spans="1:3" ht="11.25">
      <c r="A7" s="18" t="s">
        <v>28</v>
      </c>
      <c r="B7" s="1"/>
      <c r="C7" s="1"/>
    </row>
    <row r="8" spans="1:3" ht="11.25">
      <c r="A8" s="3"/>
      <c r="B8" s="1"/>
      <c r="C8" s="1"/>
    </row>
    <row r="9" spans="1:1" ht="11.25">
      <c r="A9" s="16" t="s">
        <v>37</v>
      </c>
    </row>
    <row r="10" spans="1:1" ht="45">
      <c r="A10" s="6" t="s">
        <v>41</v>
      </c>
    </row>
    <row r="11" spans="1:3" ht="42.6" customHeight="1">
      <c r="A11" s="15" t="s">
        <v>54</v>
      </c>
      <c r="C11" s="1"/>
    </row>
    <row r="12" spans="1:3" ht="33.75">
      <c r="A12" s="6" t="s">
        <v>45</v>
      </c>
      <c r="C12" s="1"/>
    </row>
    <row r="13" spans="1:3" ht="67.5">
      <c r="A13" s="15" t="s">
        <v>46</v>
      </c>
      <c r="C13" s="1"/>
    </row>
    <row r="14" spans="3:3" ht="11.25">
      <c r="C14" s="4"/>
    </row>
    <row r="15" spans="1:3" ht="11.25">
      <c r="A15" s="16" t="s">
        <v>38</v>
      </c>
      <c r="B15" s="16" t="s">
        <v>39</v>
      </c>
      <c r="C15" s="17" t="s">
        <v>42</v>
      </c>
    </row>
    <row r="16" spans="1:3" ht="11.25">
      <c r="A16" s="19" t="s">
        <v>56</v>
      </c>
      <c r="B16" s="19" t="str">
        <f>Hilfssheet!$D$3</f>
        <v>28.02.2026</v>
      </c>
      <c r="C16" s="4" t="s">
        <v>43</v>
      </c>
    </row>
    <row r="17" spans="1:3" ht="11.25">
      <c r="A17" s="19">
        <f>$A$16-1</f>
        <v>2024</v>
      </c>
      <c r="B17" s="19" t="str">
        <f>Hilfssheet!$D$2</f>
        <v>28.02.2025</v>
      </c>
      <c r="C17" s="4" t="s">
        <v>43</v>
      </c>
    </row>
    <row r="18" spans="1:3" ht="11.25">
      <c r="A18" s="19">
        <f>$A$16-1</f>
        <v>2024</v>
      </c>
      <c r="B18" s="19" t="str">
        <f>Hilfssheet!$D$3</f>
        <v>28.02.2026</v>
      </c>
      <c r="C18" s="4" t="s">
        <v>44</v>
      </c>
    </row>
    <row r="19" spans="1:3" ht="11.25">
      <c r="A19" s="19">
        <f>$A$16-2</f>
        <v>2023</v>
      </c>
      <c r="B19" s="19" t="str">
        <f>Hilfssheet!$D$2</f>
        <v>28.02.2025</v>
      </c>
      <c r="C19" s="4" t="s">
        <v>44</v>
      </c>
    </row>
    <row r="20" spans="1:1" ht="11.25">
      <c r="A20" s="1"/>
    </row>
    <row r="21" spans="1:1" ht="11.25">
      <c r="A21" s="18" t="s">
        <v>40</v>
      </c>
    </row>
  </sheetData>
  <pageMargins left="0.5905511811023622" right="0.19685039370078738" top="1.3779527559055118" bottom="0.7874015748031495" header="0.3" footer="0.3"/>
  <pageSetup orientation="portrait"/>
  <ignoredErrors>
    <ignoredError sqref="B17"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EC143CC-2EF7-4778-BF98-F6A54E7319DD}">
  <dimension ref="A1:D7"/>
  <sheetViews>
    <sheetView workbookViewId="0" topLeftCell="A1">
      <selection pane="topLeft" activeCell="B3" sqref="B3"/>
    </sheetView>
  </sheetViews>
  <sheetFormatPr defaultRowHeight="15"/>
  <cols>
    <col min="1" max="1" width="6.285714285714286" bestFit="1" customWidth="1"/>
    <col min="2" max="2" width="6" bestFit="1" customWidth="1"/>
    <col min="3" max="3" width="9.714285714285714" bestFit="1" customWidth="1"/>
    <col min="4" max="4" width="10.285714285714286" bestFit="1" customWidth="1"/>
  </cols>
  <sheetData>
    <row r="1" spans="1:4" ht="15">
      <c r="A1" t="s">
        <v>31</v>
      </c>
      <c r="B1" t="s">
        <v>29</v>
      </c>
      <c r="C1" t="s">
        <v>32</v>
      </c>
      <c r="D1" t="s">
        <v>26</v>
      </c>
    </row>
    <row r="2" spans="1:4" ht="15">
      <c r="A2" t="s">
        <v>29</v>
      </c>
      <c r="B2" t="s">
        <v>56</v>
      </c>
      <c r="C2">
        <f>DATE(B2,12,31)-DATE(B2-1,12,31)</f>
        <v>365</v>
      </c>
      <c r="D2" t="str">
        <f>IF(C2=366,"29.02."&amp;B2,"28.02."&amp;B2)</f>
        <v>28.02.2025</v>
      </c>
    </row>
    <row r="3" spans="1:4" ht="15">
      <c r="A3" t="s">
        <v>30</v>
      </c>
      <c r="B3">
        <f>B2+1</f>
        <v>2026</v>
      </c>
      <c r="C3">
        <f>DATE(B3,12,31)-DATE(B3-1,12,31)</f>
        <v>365</v>
      </c>
      <c r="D3" t="str">
        <f>IF(C3=366,"29.02."&amp;B3,"28.02."&amp;B3)</f>
        <v>28.02.2026</v>
      </c>
    </row>
    <row r="6" spans="1:1" ht="15">
      <c r="A6" t="s">
        <v>33</v>
      </c>
    </row>
    <row r="7" spans="1:1" ht="15">
      <c r="A7" t="s">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65F9331-5924-4E74-A979-366B8B8A320F}">
  <dimension ref="A1:G31"/>
  <sheetViews>
    <sheetView zoomScale="110" zoomScaleNormal="110" workbookViewId="0" topLeftCell="A1">
      <pane ySplit="1" topLeftCell="A2" activePane="bottomLeft" state="frozen"/>
      <selection pane="topLeft" activeCell="A1" sqref="A1"/>
      <selection pane="bottomLeft" activeCell="A1" sqref="A1"/>
    </sheetView>
  </sheetViews>
  <sheetFormatPr defaultColWidth="11.424285714285714" defaultRowHeight="11.25"/>
  <cols>
    <col min="1" max="1" width="10.428571428571429" style="8" customWidth="1"/>
    <col min="2" max="2" width="24.714285714285715" style="8" customWidth="1"/>
    <col min="3" max="3" width="23.285714285714285" style="8" bestFit="1" customWidth="1"/>
    <col min="4" max="4" width="24.142857142857142" style="8" bestFit="1" customWidth="1"/>
    <col min="5" max="5" width="24.714285714285715" style="8" customWidth="1"/>
    <col min="6" max="6" width="24.571428571428573" style="8" bestFit="1" customWidth="1"/>
    <col min="7" max="16384" width="11.428571428571429" style="8"/>
  </cols>
  <sheetData>
    <row r="1" spans="1:6" s="10" customFormat="1" ht="56.25">
      <c r="A1" s="11" t="s">
        <v>47</v>
      </c>
      <c r="B1" s="11" t="str">
        <f>"Nombre 
Assurés multiples 
en "&amp;Remarques!A16&amp;" (14M)
(1)"</f>
        <v>Nombre 
Assurés multiples 
en 2025 (14M)
(1)</v>
      </c>
      <c r="C1" s="11" t="str">
        <f>"Nombre 
Assurés multiples 
en "&amp;Remarques!A17&amp;" (26M)
(2)"</f>
        <v>Nombre 
Assurés multiples 
en 2024 (26M)
(2)</v>
      </c>
      <c r="D1" s="11" t="str">
        <f>"Nombre d'assurés multiples de "&amp;Remarques!A17&amp;" (26M) qui ont toujours les assureurs identiques en "&amp;Remarques!A16&amp;" (14M) 
(3)"</f>
        <v>Nombre d'assurés multiples de 2024 (26M) qui ont toujours les assureurs identiques en 2025 (14M) 
(3)</v>
      </c>
      <c r="E1" s="11" t="str">
        <f>"Nombre d'assurés multiples de "&amp;Remarques!A19&amp;" (26M), qui ont toujours les assureurs identiques en "&amp;Remarques!A17&amp;" (14M) 
(4)"</f>
        <v>Nombre d'assurés multiples de 2023 (26M), qui ont toujours les assureurs identiques en 2024 (14M) 
(4)</v>
      </c>
      <c r="F1" s="11" t="str">
        <f>"Nombre d'assurés multiples de "&amp;Remarques!A19&amp;" (26M) qui ont toujours les assureurs identiques en "&amp;Remarques!A17&amp;" (26M) 
(5)"</f>
        <v>Nombre d'assurés multiples de 2023 (26M) qui ont toujours les assureurs identiques en 2024 (26M) 
(5)</v>
      </c>
    </row>
    <row r="2" spans="1:6" s="6" customFormat="1" ht="11.25">
      <c r="A2" s="26" t="s">
        <v>2</v>
      </c>
      <c r="B2" s="27">
        <v>519</v>
      </c>
      <c r="C2" s="27">
        <v>341</v>
      </c>
      <c r="D2" s="27">
        <v>248</v>
      </c>
      <c r="E2" s="27">
        <v>277</v>
      </c>
      <c r="F2" s="27">
        <v>175</v>
      </c>
    </row>
    <row r="3" spans="1:6" s="6" customFormat="1" ht="11.25">
      <c r="A3" s="26" t="s">
        <v>3</v>
      </c>
      <c r="B3" s="27">
        <v>4</v>
      </c>
      <c r="C3" s="27">
        <v>6</v>
      </c>
      <c r="D3" s="27">
        <v>3</v>
      </c>
      <c r="E3" s="27">
        <v>5</v>
      </c>
      <c r="F3" s="27">
        <v>4</v>
      </c>
    </row>
    <row r="4" spans="1:6" s="6" customFormat="1" ht="11.25">
      <c r="A4" s="26" t="s">
        <v>4</v>
      </c>
      <c r="B4" s="27">
        <v>46</v>
      </c>
      <c r="C4" s="27">
        <v>28</v>
      </c>
      <c r="D4" s="27">
        <v>24</v>
      </c>
      <c r="E4" s="27">
        <v>17</v>
      </c>
      <c r="F4" s="27">
        <v>13</v>
      </c>
    </row>
    <row r="5" spans="1:6" s="6" customFormat="1" ht="11.25">
      <c r="A5" s="26" t="s">
        <v>1</v>
      </c>
      <c r="B5" s="27">
        <v>616</v>
      </c>
      <c r="C5" s="27">
        <v>439</v>
      </c>
      <c r="D5" s="27">
        <v>305</v>
      </c>
      <c r="E5" s="27">
        <v>367</v>
      </c>
      <c r="F5" s="27">
        <v>245</v>
      </c>
    </row>
    <row r="6" spans="1:6" s="6" customFormat="1" ht="11.25">
      <c r="A6" s="26" t="s">
        <v>5</v>
      </c>
      <c r="B6" s="27">
        <v>170</v>
      </c>
      <c r="C6" s="27">
        <v>111</v>
      </c>
      <c r="D6" s="27">
        <v>65</v>
      </c>
      <c r="E6" s="27">
        <v>81</v>
      </c>
      <c r="F6" s="27">
        <v>53</v>
      </c>
    </row>
    <row r="7" spans="1:6" s="6" customFormat="1" ht="11.25">
      <c r="A7" s="26" t="s">
        <v>6</v>
      </c>
      <c r="B7" s="27">
        <v>150</v>
      </c>
      <c r="C7" s="27">
        <v>89</v>
      </c>
      <c r="D7" s="27">
        <v>55</v>
      </c>
      <c r="E7" s="27">
        <v>61</v>
      </c>
      <c r="F7" s="27">
        <v>40</v>
      </c>
    </row>
    <row r="8" spans="1:6" s="6" customFormat="1" ht="11.25">
      <c r="A8" s="26" t="s">
        <v>7</v>
      </c>
      <c r="B8" s="27">
        <v>289</v>
      </c>
      <c r="C8" s="27">
        <v>206</v>
      </c>
      <c r="D8" s="27">
        <v>167</v>
      </c>
      <c r="E8" s="27">
        <v>181</v>
      </c>
      <c r="F8" s="27">
        <v>135</v>
      </c>
    </row>
    <row r="9" spans="1:6" s="6" customFormat="1" ht="11.25">
      <c r="A9" s="26" t="s">
        <v>8</v>
      </c>
      <c r="B9" s="27">
        <v>530</v>
      </c>
      <c r="C9" s="27">
        <v>321</v>
      </c>
      <c r="D9" s="27">
        <v>244</v>
      </c>
      <c r="E9" s="27">
        <v>276</v>
      </c>
      <c r="F9" s="27">
        <v>173</v>
      </c>
    </row>
    <row r="10" spans="1:6" s="6" customFormat="1" ht="11.25">
      <c r="A10" s="26" t="s">
        <v>9</v>
      </c>
      <c r="B10" s="27">
        <v>32</v>
      </c>
      <c r="C10" s="27">
        <v>25</v>
      </c>
      <c r="D10" s="27">
        <v>16</v>
      </c>
      <c r="E10" s="27">
        <v>26</v>
      </c>
      <c r="F10" s="27">
        <v>16</v>
      </c>
    </row>
    <row r="11" spans="1:6" s="6" customFormat="1" ht="11.25">
      <c r="A11" s="26" t="s">
        <v>10</v>
      </c>
      <c r="B11" s="27">
        <v>117</v>
      </c>
      <c r="C11" s="27">
        <v>86</v>
      </c>
      <c r="D11" s="27">
        <v>43</v>
      </c>
      <c r="E11" s="27">
        <v>46</v>
      </c>
      <c r="F11" s="27">
        <v>32</v>
      </c>
    </row>
    <row r="12" spans="1:6" s="6" customFormat="1" ht="11.25">
      <c r="A12" s="26" t="s">
        <v>11</v>
      </c>
      <c r="B12" s="27">
        <v>84</v>
      </c>
      <c r="C12" s="27">
        <v>53</v>
      </c>
      <c r="D12" s="27">
        <v>42</v>
      </c>
      <c r="E12" s="27">
        <v>40</v>
      </c>
      <c r="F12" s="27">
        <v>33</v>
      </c>
    </row>
    <row r="13" spans="1:6" s="6" customFormat="1" ht="11.25">
      <c r="A13" s="26" t="s">
        <v>12</v>
      </c>
      <c r="B13" s="27">
        <v>394</v>
      </c>
      <c r="C13" s="27">
        <v>263</v>
      </c>
      <c r="D13" s="27">
        <v>202</v>
      </c>
      <c r="E13" s="27">
        <v>213</v>
      </c>
      <c r="F13" s="27">
        <v>147</v>
      </c>
    </row>
    <row r="14" spans="1:6" s="6" customFormat="1" ht="11.25">
      <c r="A14" s="26" t="s">
        <v>13</v>
      </c>
      <c r="B14" s="27">
        <v>165</v>
      </c>
      <c r="C14" s="27">
        <v>110</v>
      </c>
      <c r="D14" s="27">
        <v>75</v>
      </c>
      <c r="E14" s="27">
        <v>74</v>
      </c>
      <c r="F14" s="27">
        <v>50</v>
      </c>
    </row>
    <row r="15" spans="1:6" s="6" customFormat="1" ht="11.25">
      <c r="A15" s="26" t="s">
        <v>14</v>
      </c>
      <c r="B15" s="27">
        <v>25</v>
      </c>
      <c r="C15" s="27">
        <v>8</v>
      </c>
      <c r="D15" s="27">
        <v>7</v>
      </c>
      <c r="E15" s="27">
        <v>6</v>
      </c>
      <c r="F15" s="27">
        <v>4</v>
      </c>
    </row>
    <row r="16" spans="1:6" s="6" customFormat="1" ht="11.25">
      <c r="A16" s="26" t="s">
        <v>15</v>
      </c>
      <c r="B16" s="27">
        <v>23</v>
      </c>
      <c r="C16" s="27">
        <v>16</v>
      </c>
      <c r="D16" s="27">
        <v>10</v>
      </c>
      <c r="E16" s="27">
        <v>15</v>
      </c>
      <c r="F16" s="27">
        <v>10</v>
      </c>
    </row>
    <row r="17" spans="1:6" s="6" customFormat="1" ht="11.25">
      <c r="A17" s="26" t="s">
        <v>16</v>
      </c>
      <c r="B17" s="27">
        <v>492</v>
      </c>
      <c r="C17" s="27">
        <v>343</v>
      </c>
      <c r="D17" s="27">
        <v>263</v>
      </c>
      <c r="E17" s="27">
        <v>272</v>
      </c>
      <c r="F17" s="27">
        <v>195</v>
      </c>
    </row>
    <row r="18" spans="1:6" s="6" customFormat="1" ht="11.25">
      <c r="A18" s="26" t="s">
        <v>17</v>
      </c>
      <c r="B18" s="27">
        <v>64</v>
      </c>
      <c r="C18" s="27">
        <v>31</v>
      </c>
      <c r="D18" s="27">
        <v>21</v>
      </c>
      <c r="E18" s="27">
        <v>29</v>
      </c>
      <c r="F18" s="27">
        <v>16</v>
      </c>
    </row>
    <row r="19" spans="1:6" s="6" customFormat="1" ht="11.25">
      <c r="A19" s="26" t="s">
        <v>18</v>
      </c>
      <c r="B19" s="27">
        <v>310</v>
      </c>
      <c r="C19" s="27">
        <v>205</v>
      </c>
      <c r="D19" s="27">
        <v>149</v>
      </c>
      <c r="E19" s="27">
        <v>170</v>
      </c>
      <c r="F19" s="27">
        <v>117</v>
      </c>
    </row>
    <row r="20" spans="1:6" s="6" customFormat="1" ht="11.25">
      <c r="A20" s="26" t="s">
        <v>19</v>
      </c>
      <c r="B20" s="27">
        <v>91</v>
      </c>
      <c r="C20" s="27">
        <v>73</v>
      </c>
      <c r="D20" s="27">
        <v>59</v>
      </c>
      <c r="E20" s="27">
        <v>46</v>
      </c>
      <c r="F20" s="27">
        <v>36</v>
      </c>
    </row>
    <row r="21" spans="1:6" s="6" customFormat="1" ht="11.25">
      <c r="A21" s="26" t="s">
        <v>20</v>
      </c>
      <c r="B21" s="27">
        <v>195</v>
      </c>
      <c r="C21" s="27">
        <v>110</v>
      </c>
      <c r="D21" s="27">
        <v>70</v>
      </c>
      <c r="E21" s="27">
        <v>78</v>
      </c>
      <c r="F21" s="27">
        <v>58</v>
      </c>
    </row>
    <row r="22" spans="1:6" s="6" customFormat="1" ht="11.25">
      <c r="A22" s="26" t="s">
        <v>21</v>
      </c>
      <c r="B22" s="27">
        <v>184</v>
      </c>
      <c r="C22" s="27">
        <v>105</v>
      </c>
      <c r="D22" s="27">
        <v>83</v>
      </c>
      <c r="E22" s="27">
        <v>96</v>
      </c>
      <c r="F22" s="27">
        <v>58</v>
      </c>
    </row>
    <row r="23" spans="1:6" s="6" customFormat="1" ht="11.25">
      <c r="A23" s="26" t="s">
        <v>22</v>
      </c>
      <c r="B23" s="27">
        <v>19</v>
      </c>
      <c r="C23" s="27">
        <v>10</v>
      </c>
      <c r="D23" s="27">
        <v>7</v>
      </c>
      <c r="E23" s="27">
        <v>9</v>
      </c>
      <c r="F23" s="27">
        <v>6</v>
      </c>
    </row>
    <row r="24" spans="1:6" s="6" customFormat="1" ht="11.25">
      <c r="A24" s="26" t="s">
        <v>23</v>
      </c>
      <c r="B24" s="27">
        <v>809</v>
      </c>
      <c r="C24" s="27">
        <v>528</v>
      </c>
      <c r="D24" s="27">
        <v>389</v>
      </c>
      <c r="E24" s="27">
        <v>357</v>
      </c>
      <c r="F24" s="27">
        <v>242</v>
      </c>
    </row>
    <row r="25" spans="1:6" s="6" customFormat="1" ht="11.25">
      <c r="A25" s="26" t="s">
        <v>24</v>
      </c>
      <c r="B25" s="27">
        <v>525</v>
      </c>
      <c r="C25" s="27">
        <v>366</v>
      </c>
      <c r="D25" s="27">
        <v>245</v>
      </c>
      <c r="E25" s="27">
        <v>293</v>
      </c>
      <c r="F25" s="27">
        <v>221</v>
      </c>
    </row>
    <row r="26" spans="1:6" s="6" customFormat="1" ht="11.25">
      <c r="A26" s="26" t="s">
        <v>25</v>
      </c>
      <c r="B26" s="27">
        <v>50</v>
      </c>
      <c r="C26" s="27">
        <v>28</v>
      </c>
      <c r="D26" s="27">
        <v>24</v>
      </c>
      <c r="E26" s="27">
        <v>37</v>
      </c>
      <c r="F26" s="27">
        <v>18</v>
      </c>
    </row>
    <row r="27" spans="1:6" s="6" customFormat="1" ht="11.25">
      <c r="A27" s="26" t="s">
        <v>0</v>
      </c>
      <c r="B27" s="27">
        <v>1091</v>
      </c>
      <c r="C27" s="27">
        <v>722</v>
      </c>
      <c r="D27" s="27">
        <v>541</v>
      </c>
      <c r="E27" s="27">
        <v>590</v>
      </c>
      <c r="F27" s="27">
        <v>364</v>
      </c>
    </row>
    <row r="28" spans="1:6" ht="65.45" customHeight="1">
      <c r="A28" s="20" t="s">
        <v>48</v>
      </c>
      <c r="B28" s="24" t="str">
        <f>B27&amp;" personnes dans le canton de Zurich qui étaient assurées multiples en "&amp;Remarques!A16&amp;" (état: "&amp;RIGHT(Remarques!B16,4)&amp;")."</f>
        <v>1091 personnes dans le canton de Zurich qui étaient assurées multiples en 2025 (état: 2026).</v>
      </c>
      <c r="C28" s="24" t="str">
        <f>C27&amp;" personnes dans le canton de Zurich qui étaient assurées multiples en "&amp;Remarques!A18&amp;" (état: "&amp;RIGHT(Remarques!B18,4)&amp;")."</f>
        <v>722 personnes dans le canton de Zurich qui étaient assurées multiples en 2024 (état: 2026).</v>
      </c>
      <c r="D28" s="7" t="str">
        <f>D27&amp;" personnes dans le canton de Zurich qui étaient assurées multiples auprès des assureurs identiques en "&amp;Remarques!A18&amp;" (état: "&amp;RIGHT(Remarques!B18,4)&amp;") et en "&amp;Remarques!A16&amp;" (état: "&amp;RIGHT(Remarques!B16,4)&amp;")."</f>
        <v>541 personnes dans le canton de Zurich qui étaient assurées multiples auprès des assureurs identiques en 2024 (état: 2026) et en 2025 (état: 2026).</v>
      </c>
      <c r="E28" s="7" t="str">
        <f>E27&amp;" personnes dans le canton de Zurich qui étaient assurées multiples auprès des assureurs identiques en "&amp;Remarques!A19&amp;" (état: "&amp;RIGHT(Remarques!B19,4)&amp;") et "&amp;Remarques!A17&amp;" (état: "&amp;RIGHT(Remarques!B17,4)&amp;")."</f>
        <v>590 personnes dans le canton de Zurich qui étaient assurées multiples auprès des assureurs identiques en 2023 (état: 2025) et 2024 (état: 2025).</v>
      </c>
      <c r="F28" s="7" t="str">
        <f>F27&amp;" personnes dans le canton de Zurich qui étaient assurées multiples auprès des assureurs identiques en "&amp;Remarques!A19&amp;" (état: "&amp;RIGHT(Remarques!B19,4)&amp;") et en "&amp;Remarques!A18&amp;" (état: "&amp;RIGHT(Remarques!B18,4)&amp;")."</f>
        <v>364 personnes dans le canton de Zurich qui étaient assurées multiples auprès des assureurs identiques en 2023 (état: 2025) et en 2024 (état: 2026).</v>
      </c>
    </row>
    <row r="29" spans="1:6" ht="93.75" customHeight="1">
      <c r="A29" s="21"/>
      <c r="B29" s="25"/>
      <c r="C29" s="25"/>
      <c r="D29" s="7" t="str">
        <f>"Les données pour "&amp;Remarques!A16&amp;" (état: "&amp;Remarques!A16+2&amp;") ne sont pas encore disponibles au moment de la parution des statistiques, il n'est donc pas possible de faire une comparaison comme entre (4) et (5)."</f>
        <v>Les données pour 2025 (état: 2027) ne sont pas encore disponibles au moment de la parution des statistiques, il n'est donc pas possible de faire une comparaison comme entre (4) et (5).</v>
      </c>
      <c r="E29" s="22" t="str">
        <f>"Les assureurs fournissent d'abord les données pour "&amp;Remarques!A17&amp;" (état: "&amp;RIGHT(Remarques!B17,4)&amp;"). Ils reçoivent alors des informations sur les personnes assurées multiples et peuvent ajuster les relations d'assurance. L'année suivante, ils fournissent les données pour "&amp;Remarques!A18&amp;" (état: "&amp;RIGHT(Remarques!B18,4)&amp;"). La comparaison montre combien de situations d'assurance multiple ont été corrigées entre les deux livraisons de données - dans le canton de Zurich, cela concernait par exemple "&amp;E27-F27&amp;" personnes ("&amp;E27&amp;" - "&amp;F27&amp;")."</f>
        <v>Les assureurs fournissent d'abord les données pour 2024 (état: 2025). Ils reçoivent alors des informations sur les personnes assurées multiples et peuvent ajuster les relations d'assurance. L'année suivante, ils fournissent les données pour 2024 (état: 2026). La comparaison montre combien de situations d'assurance multiple ont été corrigées entre les deux livraisons de données - dans le canton de Zurich, cela concernait par exemple 226 personnes (590 - 364).</v>
      </c>
      <c r="F29" s="22"/>
    </row>
    <row r="30" spans="5:6" ht="121.9" customHeight="1">
      <c r="E30" s="23"/>
      <c r="F30" s="23"/>
    </row>
    <row r="31" spans="7:7" ht="240.6" customHeight="1">
      <c r="G31" s="9"/>
    </row>
  </sheetData>
  <customSheetViews>
    <customSheetView guid="{8593e535-dee9-49ab-a138-440fb0f05a33}" topLeftCell="A1">
      <pane ySplit="1" topLeftCell="A2" activePane="bottomLeft" state="frozen"/>
      <selection pane="bottomLeft" activeCell="G3" sqref="G3"/>
      <pageMargins left="0.7" right="0.7" top="0.787401575" bottom="0.787401575" header="0.3" footer="0.3"/>
      <pageSetup orientation="portrait" paperSize="9" r:id="rId2"/>
    </customSheetView>
  </customSheetViews>
  <mergeCells count="5">
    <mergeCell ref="A28:A29"/>
    <mergeCell ref="E29:F29"/>
    <mergeCell ref="E30:F30"/>
    <mergeCell ref="C28:C29"/>
    <mergeCell ref="B28:B29"/>
  </mergeCells>
  <pageMargins left="0.7" right="0.7" top="0.787401575" bottom="0.7874015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1178592-C50A-49AA-AE9D-957CE7F0EE45}">
  <dimension ref="A1:F27"/>
  <sheetViews>
    <sheetView workbookViewId="0" topLeftCell="A1">
      <pane ySplit="1" topLeftCell="A2" activePane="bottomLeft" state="frozen"/>
      <selection pane="topLeft" activeCell="A1" sqref="A1"/>
      <selection pane="bottomLeft" activeCell="A1" sqref="A1"/>
    </sheetView>
  </sheetViews>
  <sheetFormatPr defaultColWidth="11.574285714285713" defaultRowHeight="11.25"/>
  <cols>
    <col min="1" max="1" width="6.714285714285714" style="8" customWidth="1"/>
    <col min="2" max="6" width="255.71428571428572" style="8" customWidth="1"/>
    <col min="7" max="16384" width="11.571428571428571" style="8"/>
  </cols>
  <sheetData>
    <row r="1" spans="1:6" s="12" customFormat="1" ht="33.75">
      <c r="A1" s="13" t="s">
        <v>47</v>
      </c>
      <c r="B1" s="13" t="s">
        <v>49</v>
      </c>
      <c r="C1" s="13" t="s">
        <v>50</v>
      </c>
      <c r="D1" s="13" t="s">
        <v>51</v>
      </c>
      <c r="E1" s="13" t="s">
        <v>52</v>
      </c>
      <c r="F1" s="13" t="s">
        <v>53</v>
      </c>
    </row>
    <row r="2" spans="1:6" ht="11.25">
      <c r="A2" s="26" t="s">
        <v>2</v>
      </c>
      <c r="B2" s="28" t="s">
        <v>27</v>
      </c>
      <c r="C2" s="28" t="s">
        <v>55</v>
      </c>
      <c r="D2" s="28" t="s">
        <v>58</v>
      </c>
      <c r="E2" s="28" t="s">
        <v>59</v>
      </c>
      <c r="F2" s="28" t="s">
        <v>59</v>
      </c>
    </row>
    <row r="3" spans="1:6" ht="11.25">
      <c r="A3" s="26" t="s">
        <v>3</v>
      </c>
      <c r="B3" s="28" t="s">
        <v>60</v>
      </c>
      <c r="C3" s="28" t="s">
        <v>61</v>
      </c>
      <c r="D3" s="28" t="s">
        <v>61</v>
      </c>
      <c r="E3" s="28" t="s">
        <v>62</v>
      </c>
      <c r="F3" s="28" t="s">
        <v>63</v>
      </c>
    </row>
    <row r="4" spans="1:6" ht="11.25">
      <c r="A4" s="26" t="s">
        <v>4</v>
      </c>
      <c r="B4" s="28" t="s">
        <v>64</v>
      </c>
      <c r="C4" s="28" t="s">
        <v>65</v>
      </c>
      <c r="D4" s="28" t="s">
        <v>66</v>
      </c>
      <c r="E4" s="28" t="s">
        <v>67</v>
      </c>
      <c r="F4" s="28" t="s">
        <v>68</v>
      </c>
    </row>
    <row r="5" spans="1:6" ht="11.25">
      <c r="A5" s="26" t="s">
        <v>1</v>
      </c>
      <c r="B5" s="28" t="s">
        <v>69</v>
      </c>
      <c r="C5" s="28" t="s">
        <v>70</v>
      </c>
      <c r="D5" s="28" t="s">
        <v>71</v>
      </c>
      <c r="E5" s="28" t="s">
        <v>72</v>
      </c>
      <c r="F5" s="28" t="s">
        <v>73</v>
      </c>
    </row>
    <row r="6" spans="1:6" ht="11.25">
      <c r="A6" s="26" t="s">
        <v>5</v>
      </c>
      <c r="B6" s="28" t="s">
        <v>74</v>
      </c>
      <c r="C6" s="28" t="s">
        <v>75</v>
      </c>
      <c r="D6" s="28" t="s">
        <v>76</v>
      </c>
      <c r="E6" s="28" t="s">
        <v>77</v>
      </c>
      <c r="F6" s="28" t="s">
        <v>78</v>
      </c>
    </row>
    <row r="7" spans="1:6" ht="11.25">
      <c r="A7" s="26" t="s">
        <v>6</v>
      </c>
      <c r="B7" s="28" t="s">
        <v>79</v>
      </c>
      <c r="C7" s="28" t="s">
        <v>80</v>
      </c>
      <c r="D7" s="28" t="s">
        <v>81</v>
      </c>
      <c r="E7" s="28" t="s">
        <v>82</v>
      </c>
      <c r="F7" s="28" t="s">
        <v>83</v>
      </c>
    </row>
    <row r="8" spans="1:6" ht="11.25">
      <c r="A8" s="26" t="s">
        <v>7</v>
      </c>
      <c r="B8" s="28" t="s">
        <v>84</v>
      </c>
      <c r="C8" s="28" t="s">
        <v>85</v>
      </c>
      <c r="D8" s="28" t="s">
        <v>86</v>
      </c>
      <c r="E8" s="28" t="s">
        <v>87</v>
      </c>
      <c r="F8" s="28" t="s">
        <v>87</v>
      </c>
    </row>
    <row r="9" spans="1:6" ht="11.25">
      <c r="A9" s="26" t="s">
        <v>8</v>
      </c>
      <c r="B9" s="28" t="s">
        <v>88</v>
      </c>
      <c r="C9" s="28" t="s">
        <v>89</v>
      </c>
      <c r="D9" s="28" t="s">
        <v>90</v>
      </c>
      <c r="E9" s="28" t="s">
        <v>91</v>
      </c>
      <c r="F9" s="28" t="s">
        <v>92</v>
      </c>
    </row>
    <row r="10" spans="1:6" ht="11.25">
      <c r="A10" s="26" t="s">
        <v>9</v>
      </c>
      <c r="B10" s="28" t="s">
        <v>93</v>
      </c>
      <c r="C10" s="28" t="s">
        <v>94</v>
      </c>
      <c r="D10" s="28" t="s">
        <v>95</v>
      </c>
      <c r="E10" s="28" t="s">
        <v>96</v>
      </c>
      <c r="F10" s="28" t="s">
        <v>97</v>
      </c>
    </row>
    <row r="11" spans="1:6" ht="11.25">
      <c r="A11" s="26" t="s">
        <v>10</v>
      </c>
      <c r="B11" s="28" t="s">
        <v>98</v>
      </c>
      <c r="C11" s="28" t="s">
        <v>99</v>
      </c>
      <c r="D11" s="28" t="s">
        <v>100</v>
      </c>
      <c r="E11" s="28" t="s">
        <v>101</v>
      </c>
      <c r="F11" s="28" t="s">
        <v>101</v>
      </c>
    </row>
    <row r="12" spans="1:6" ht="11.25">
      <c r="A12" s="26" t="s">
        <v>11</v>
      </c>
      <c r="B12" s="28" t="s">
        <v>102</v>
      </c>
      <c r="C12" s="28" t="s">
        <v>103</v>
      </c>
      <c r="D12" s="28" t="s">
        <v>104</v>
      </c>
      <c r="E12" s="28" t="s">
        <v>105</v>
      </c>
      <c r="F12" s="28" t="s">
        <v>105</v>
      </c>
    </row>
    <row r="13" spans="1:6" ht="11.25">
      <c r="A13" s="26" t="s">
        <v>12</v>
      </c>
      <c r="B13" s="28" t="s">
        <v>106</v>
      </c>
      <c r="C13" s="28" t="s">
        <v>107</v>
      </c>
      <c r="D13" s="28" t="s">
        <v>108</v>
      </c>
      <c r="E13" s="28" t="s">
        <v>109</v>
      </c>
      <c r="F13" s="28" t="s">
        <v>109</v>
      </c>
    </row>
    <row r="14" spans="1:6" ht="11.25">
      <c r="A14" s="26" t="s">
        <v>13</v>
      </c>
      <c r="B14" s="28" t="s">
        <v>110</v>
      </c>
      <c r="C14" s="28" t="s">
        <v>111</v>
      </c>
      <c r="D14" s="28" t="s">
        <v>112</v>
      </c>
      <c r="E14" s="28" t="s">
        <v>113</v>
      </c>
      <c r="F14" s="28" t="s">
        <v>114</v>
      </c>
    </row>
    <row r="15" spans="1:6" ht="11.25">
      <c r="A15" s="26" t="s">
        <v>14</v>
      </c>
      <c r="B15" s="28" t="s">
        <v>115</v>
      </c>
      <c r="C15" s="28" t="s">
        <v>116</v>
      </c>
      <c r="D15" s="28" t="s">
        <v>117</v>
      </c>
      <c r="E15" s="28" t="s">
        <v>118</v>
      </c>
      <c r="F15" s="28" t="s">
        <v>119</v>
      </c>
    </row>
    <row r="16" spans="1:6" ht="11.25">
      <c r="A16" s="26" t="s">
        <v>15</v>
      </c>
      <c r="B16" s="28" t="s">
        <v>120</v>
      </c>
      <c r="C16" s="28" t="s">
        <v>121</v>
      </c>
      <c r="D16" s="28" t="s">
        <v>122</v>
      </c>
      <c r="E16" s="28" t="s">
        <v>123</v>
      </c>
      <c r="F16" s="28" t="s">
        <v>124</v>
      </c>
    </row>
    <row r="17" spans="1:6" ht="11.25">
      <c r="A17" s="26" t="s">
        <v>16</v>
      </c>
      <c r="B17" s="28" t="s">
        <v>125</v>
      </c>
      <c r="C17" s="28" t="s">
        <v>126</v>
      </c>
      <c r="D17" s="28" t="s">
        <v>127</v>
      </c>
      <c r="E17" s="28" t="s">
        <v>128</v>
      </c>
      <c r="F17" s="28" t="s">
        <v>129</v>
      </c>
    </row>
    <row r="18" spans="1:6" ht="11.25">
      <c r="A18" s="26" t="s">
        <v>17</v>
      </c>
      <c r="B18" s="28" t="s">
        <v>130</v>
      </c>
      <c r="C18" s="28" t="s">
        <v>131</v>
      </c>
      <c r="D18" s="28" t="s">
        <v>132</v>
      </c>
      <c r="E18" s="28" t="s">
        <v>133</v>
      </c>
      <c r="F18" s="28" t="s">
        <v>134</v>
      </c>
    </row>
    <row r="19" spans="1:6" ht="11.25">
      <c r="A19" s="26" t="s">
        <v>18</v>
      </c>
      <c r="B19" s="28" t="s">
        <v>135</v>
      </c>
      <c r="C19" s="28" t="s">
        <v>136</v>
      </c>
      <c r="D19" s="28" t="s">
        <v>137</v>
      </c>
      <c r="E19" s="28" t="s">
        <v>138</v>
      </c>
      <c r="F19" s="28" t="s">
        <v>138</v>
      </c>
    </row>
    <row r="20" spans="1:6" ht="11.25">
      <c r="A20" s="26" t="s">
        <v>19</v>
      </c>
      <c r="B20" s="28" t="s">
        <v>139</v>
      </c>
      <c r="C20" s="28" t="s">
        <v>140</v>
      </c>
      <c r="D20" s="28" t="s">
        <v>141</v>
      </c>
      <c r="E20" s="28" t="s">
        <v>142</v>
      </c>
      <c r="F20" s="28" t="s">
        <v>143</v>
      </c>
    </row>
    <row r="21" spans="1:6" ht="11.25">
      <c r="A21" s="26" t="s">
        <v>20</v>
      </c>
      <c r="B21" s="28" t="s">
        <v>144</v>
      </c>
      <c r="C21" s="28" t="s">
        <v>145</v>
      </c>
      <c r="D21" s="28" t="s">
        <v>146</v>
      </c>
      <c r="E21" s="28" t="s">
        <v>147</v>
      </c>
      <c r="F21" s="28" t="s">
        <v>145</v>
      </c>
    </row>
    <row r="22" spans="1:6" ht="11.25">
      <c r="A22" s="26" t="s">
        <v>21</v>
      </c>
      <c r="B22" s="28" t="s">
        <v>148</v>
      </c>
      <c r="C22" s="28" t="s">
        <v>149</v>
      </c>
      <c r="D22" s="28" t="s">
        <v>150</v>
      </c>
      <c r="E22" s="28" t="s">
        <v>151</v>
      </c>
      <c r="F22" s="28" t="s">
        <v>152</v>
      </c>
    </row>
    <row r="23" spans="1:6" ht="11.25">
      <c r="A23" s="26" t="s">
        <v>22</v>
      </c>
      <c r="B23" s="28" t="s">
        <v>153</v>
      </c>
      <c r="C23" s="28" t="s">
        <v>154</v>
      </c>
      <c r="D23" s="28" t="s">
        <v>155</v>
      </c>
      <c r="E23" s="28" t="s">
        <v>156</v>
      </c>
      <c r="F23" s="28" t="s">
        <v>157</v>
      </c>
    </row>
    <row r="24" spans="1:6" ht="11.25">
      <c r="A24" s="26" t="s">
        <v>23</v>
      </c>
      <c r="B24" s="28" t="s">
        <v>158</v>
      </c>
      <c r="C24" s="28" t="s">
        <v>159</v>
      </c>
      <c r="D24" s="28" t="s">
        <v>160</v>
      </c>
      <c r="E24" s="28" t="s">
        <v>159</v>
      </c>
      <c r="F24" s="28" t="s">
        <v>159</v>
      </c>
    </row>
    <row r="25" spans="1:6" ht="11.25">
      <c r="A25" s="26" t="s">
        <v>24</v>
      </c>
      <c r="B25" s="28" t="s">
        <v>161</v>
      </c>
      <c r="C25" s="28" t="s">
        <v>162</v>
      </c>
      <c r="D25" s="28" t="s">
        <v>163</v>
      </c>
      <c r="E25" s="28" t="s">
        <v>164</v>
      </c>
      <c r="F25" s="28" t="s">
        <v>164</v>
      </c>
    </row>
    <row r="26" spans="1:6" ht="11.25">
      <c r="A26" s="26" t="s">
        <v>25</v>
      </c>
      <c r="B26" s="28" t="s">
        <v>165</v>
      </c>
      <c r="C26" s="28" t="s">
        <v>166</v>
      </c>
      <c r="D26" s="28" t="s">
        <v>167</v>
      </c>
      <c r="E26" s="28" t="s">
        <v>168</v>
      </c>
      <c r="F26" s="28" t="s">
        <v>169</v>
      </c>
    </row>
    <row r="27" spans="1:6" ht="11.25">
      <c r="A27" s="26" t="s">
        <v>0</v>
      </c>
      <c r="B27" s="28" t="s">
        <v>170</v>
      </c>
      <c r="C27" s="28" t="s">
        <v>171</v>
      </c>
      <c r="D27" s="28" t="s">
        <v>172</v>
      </c>
      <c r="E27" s="28" t="s">
        <v>173</v>
      </c>
      <c r="F27" s="28" t="s">
        <v>174</v>
      </c>
    </row>
  </sheetData>
  <customSheetViews>
    <customSheetView guid="{8593e535-dee9-49ab-a138-440fb0f05a33}" topLeftCell="A1">
      <selection pane="topLeft" activeCell="G15" sqref="G15"/>
      <pageMargins left="0.7" right="0.7" top="0.787401575" bottom="0.787401575" header="0.3" footer="0.3"/>
    </customSheetView>
  </customSheetViews>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4</vt:i4>
      </vt:variant>
    </vt:vector>
  </HeadingPairs>
  <TitlesOfParts>
    <vt:vector size="4" baseType="lpstr">
      <vt:lpstr>Remarques</vt:lpstr>
      <vt:lpstr>Hilfssheet</vt:lpstr>
      <vt:lpstr>Assurés multiples Nombre</vt:lpstr>
      <vt:lpstr>Assurés multiples Assureurs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2023-01-18T10:32:32Z</cp:lastPrinted>
  <dcterms:created xsi:type="dcterms:W3CDTF">2026-06-10T11:53:27Z</dcterms:created>
  <dcterms:modified xsi:type="dcterms:W3CDTF">2026-06-10T11:53:27Z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ee12a866-2e28-4bfe-9b2f-2249b6c93251</vt:lpwstr>
  </property>
</Properties>
</file>